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lakeviewcapitalpartner553.sharepoint.com/sites/InvestmentTeam/Shared Documents/Investments/Advisor Education/Model Holdings &amp; Weights/"/>
    </mc:Choice>
  </mc:AlternateContent>
  <xr:revisionPtr revIDLastSave="1866" documentId="8_{C3A50B28-573F-47C2-B068-11EE033D0CD9}" xr6:coauthVersionLast="47" xr6:coauthVersionMax="47" xr10:uidLastSave="{8DD36575-BABF-4FEF-A0C3-DD2361010BCB}"/>
  <bookViews>
    <workbookView xWindow="-120" yWindow="-120" windowWidth="29040" windowHeight="15720" tabRatio="928" firstSheet="9" activeTab="14" xr2:uid="{EB2D5892-43C2-45E6-9497-E7BD0B601257}"/>
  </bookViews>
  <sheets>
    <sheet name="Summary Offerings" sheetId="12" r:id="rId1"/>
    <sheet name="Concentrated" sheetId="7" r:id="rId2"/>
    <sheet name="Concentrated Tax" sheetId="8" r:id="rId3"/>
    <sheet name="Strategic Core" sheetId="3" r:id="rId4"/>
    <sheet name="Strategic Core Tax" sheetId="4" r:id="rId5"/>
    <sheet name="Strategic w Alts" sheetId="15" r:id="rId6"/>
    <sheet name="Strategic w Alts Tax" sheetId="16" r:id="rId7"/>
    <sheet name="Estate Core" sheetId="18" r:id="rId8"/>
    <sheet name="Estate Core Tax" sheetId="17" r:id="rId9"/>
    <sheet name="Estate w Alts" sheetId="1" r:id="rId10"/>
    <sheet name="Estate w Alts Tax" sheetId="2" r:id="rId11"/>
    <sheet name="Endowment w Alts" sheetId="13" r:id="rId12"/>
    <sheet name="Endowment w Alts Tax" sheetId="14" r:id="rId13"/>
    <sheet name="Bison Objectives Distribution" sheetId="26" r:id="rId14"/>
    <sheet name="Bison Objectives Balanced" sheetId="25" r:id="rId15"/>
    <sheet name="Bison Objectives Accumulation" sheetId="27" r:id="rId16"/>
    <sheet name="Bison Strategies" sheetId="28" r:id="rId17"/>
    <sheet name="Bison American Values" sheetId="30" r:id="rId18"/>
    <sheet name="LS- OVLs Strategic" sheetId="19" r:id="rId19"/>
    <sheet name="LS- OVLs Strategic Tax" sheetId="20" r:id="rId20"/>
    <sheet name="LS- OVLs Estate w Alts" sheetId="21" r:id="rId21"/>
    <sheet name="LS- OVLs Estate w Alts TS" sheetId="22" r:id="rId22"/>
    <sheet name="LS- OVLs Endowment w Alts" sheetId="24" r:id="rId23"/>
    <sheet name="LS- OVLs Endowment w Alts TS" sheetId="23" r:id="rId24"/>
  </sheets>
  <definedNames>
    <definedName name="_xlnm.Print_Area" localSheetId="15">'Bison Objectives Accumulation'!$A$2:$F$28</definedName>
    <definedName name="_xlnm.Print_Area" localSheetId="14">'Bison Objectives Balanced'!$A$2:$F$38</definedName>
    <definedName name="_xlnm.Print_Area" localSheetId="13">'Bison Objectives Distribution'!$A$2:$F$30</definedName>
    <definedName name="_xlnm.Print_Area" localSheetId="1">Concentrated!$A$2:$I$15</definedName>
    <definedName name="_xlnm.Print_Area" localSheetId="2">'Concentrated Tax'!$A$2:$I$15</definedName>
    <definedName name="_xlnm.Print_Area" localSheetId="11">'Endowment w Alts'!$A$2:$I$29</definedName>
    <definedName name="_xlnm.Print_Area" localSheetId="12">'Endowment w Alts Tax'!$A$2:$I$28</definedName>
    <definedName name="_xlnm.Print_Area" localSheetId="7">'Estate Core'!$A$2:$I$27</definedName>
    <definedName name="_xlnm.Print_Area" localSheetId="8">'Estate Core Tax'!$A$2:$I$26</definedName>
    <definedName name="_xlnm.Print_Area" localSheetId="9">'Estate w Alts'!$A$2:$I$29</definedName>
    <definedName name="_xlnm.Print_Area" localSheetId="10">'Estate w Alts Tax'!$A$2:$I$28</definedName>
    <definedName name="_xlnm.Print_Area" localSheetId="22">'LS- OVLs Endowment w Alts'!$A$2:$I$19</definedName>
    <definedName name="_xlnm.Print_Area" localSheetId="23">'LS- OVLs Endowment w Alts TS'!$A$2:$I$19</definedName>
    <definedName name="_xlnm.Print_Area" localSheetId="20">'LS- OVLs Estate w Alts'!$A$2:$I$19</definedName>
    <definedName name="_xlnm.Print_Area" localSheetId="21">'LS- OVLs Estate w Alts TS'!$A$2:$I$19</definedName>
    <definedName name="_xlnm.Print_Area" localSheetId="18">'LS- OVLs Strategic'!$A$2:$I$17</definedName>
    <definedName name="_xlnm.Print_Area" localSheetId="19">'LS- OVLs Strategic Tax'!$A$2:$I$17</definedName>
    <definedName name="_xlnm.Print_Area" localSheetId="3">'Strategic Core'!$A$2:$I$20</definedName>
    <definedName name="_xlnm.Print_Area" localSheetId="4">'Strategic Core Tax'!$A$2:$I$19</definedName>
    <definedName name="_xlnm.Print_Area" localSheetId="5">'Strategic w Alts'!$A$2:$I$22</definedName>
    <definedName name="_xlnm.Print_Area" localSheetId="6">'Strategic w Alts Tax'!$A$2:$I$21</definedName>
    <definedName name="_xlnm.Print_Area" localSheetId="0">'Summary Offerings'!$B$2:$G$42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14" l="1"/>
  <c r="H12" i="14"/>
  <c r="H13" i="13"/>
  <c r="H12" i="13"/>
  <c r="E6" i="26" l="1"/>
  <c r="F6" i="26"/>
  <c r="D6" i="26"/>
  <c r="D6" i="30"/>
  <c r="C6" i="30"/>
  <c r="D6" i="28"/>
  <c r="E6" i="28"/>
  <c r="C6" i="28"/>
  <c r="D72" i="30" l="1"/>
  <c r="C72" i="30"/>
  <c r="E92" i="28"/>
  <c r="D92" i="28"/>
  <c r="C92" i="28"/>
  <c r="E16" i="26"/>
  <c r="C96" i="28" l="1"/>
  <c r="D96" i="28"/>
  <c r="E96" i="28"/>
  <c r="D8" i="26"/>
  <c r="E8" i="26"/>
  <c r="F8" i="26"/>
  <c r="F23" i="27"/>
  <c r="E23" i="27"/>
  <c r="D23" i="27"/>
  <c r="F6" i="27"/>
  <c r="E6" i="27"/>
  <c r="D6" i="27"/>
  <c r="F24" i="26"/>
  <c r="E24" i="26"/>
  <c r="E28" i="26" s="1"/>
  <c r="D24" i="26"/>
  <c r="D28" i="26" s="1"/>
  <c r="D6" i="25"/>
  <c r="F29" i="25"/>
  <c r="E29" i="25"/>
  <c r="D29" i="25"/>
  <c r="F22" i="25"/>
  <c r="E22" i="25"/>
  <c r="D22" i="25"/>
  <c r="F6" i="25"/>
  <c r="E6" i="25"/>
  <c r="I11" i="8"/>
  <c r="H11" i="8"/>
  <c r="G11" i="8"/>
  <c r="F11" i="8"/>
  <c r="E11" i="8"/>
  <c r="D11" i="8"/>
  <c r="I13" i="23"/>
  <c r="H13" i="23"/>
  <c r="G13" i="23"/>
  <c r="F13" i="23"/>
  <c r="E13" i="23"/>
  <c r="D13" i="23"/>
  <c r="I10" i="23"/>
  <c r="H10" i="23"/>
  <c r="G10" i="23"/>
  <c r="F10" i="23"/>
  <c r="E10" i="23"/>
  <c r="D10" i="23"/>
  <c r="I13" i="22"/>
  <c r="H13" i="22"/>
  <c r="G13" i="22"/>
  <c r="F13" i="22"/>
  <c r="E13" i="22"/>
  <c r="D13" i="22"/>
  <c r="I10" i="22"/>
  <c r="H10" i="22"/>
  <c r="G10" i="22"/>
  <c r="F10" i="22"/>
  <c r="E10" i="22"/>
  <c r="D10" i="22"/>
  <c r="I13" i="20"/>
  <c r="H13" i="20"/>
  <c r="G13" i="20"/>
  <c r="F13" i="20"/>
  <c r="E13" i="20"/>
  <c r="D13" i="20"/>
  <c r="D15" i="20" s="1"/>
  <c r="I10" i="20"/>
  <c r="H10" i="20"/>
  <c r="G10" i="20"/>
  <c r="F10" i="20"/>
  <c r="E10" i="20"/>
  <c r="D10" i="20"/>
  <c r="I6" i="20"/>
  <c r="H6" i="20"/>
  <c r="G6" i="20"/>
  <c r="F6" i="20"/>
  <c r="E6" i="20"/>
  <c r="D6" i="20"/>
  <c r="G15" i="20" l="1"/>
  <c r="H15" i="20"/>
  <c r="F15" i="20"/>
  <c r="F28" i="26"/>
  <c r="E15" i="20"/>
  <c r="I15" i="20"/>
  <c r="E26" i="27"/>
  <c r="F26" i="27"/>
  <c r="D26" i="27"/>
  <c r="D36" i="25"/>
  <c r="E36" i="25"/>
  <c r="F36" i="25"/>
  <c r="D13" i="19"/>
  <c r="I13" i="24"/>
  <c r="H13" i="24"/>
  <c r="G13" i="24"/>
  <c r="F13" i="24"/>
  <c r="E13" i="24"/>
  <c r="D13" i="24"/>
  <c r="I10" i="24"/>
  <c r="H10" i="24"/>
  <c r="G10" i="24"/>
  <c r="F10" i="24"/>
  <c r="E10" i="24"/>
  <c r="D10" i="24"/>
  <c r="I6" i="24"/>
  <c r="H6" i="24"/>
  <c r="G6" i="24"/>
  <c r="F6" i="24"/>
  <c r="E6" i="24"/>
  <c r="D6" i="24"/>
  <c r="I6" i="23"/>
  <c r="I17" i="23" s="1"/>
  <c r="H6" i="23"/>
  <c r="H17" i="23" s="1"/>
  <c r="G6" i="23"/>
  <c r="G17" i="23" s="1"/>
  <c r="F6" i="23"/>
  <c r="F17" i="23" s="1"/>
  <c r="E6" i="23"/>
  <c r="E17" i="23" s="1"/>
  <c r="D6" i="23"/>
  <c r="D17" i="23" s="1"/>
  <c r="I6" i="22"/>
  <c r="I17" i="22" s="1"/>
  <c r="H6" i="22"/>
  <c r="H17" i="22" s="1"/>
  <c r="G6" i="22"/>
  <c r="G17" i="22" s="1"/>
  <c r="F6" i="22"/>
  <c r="F17" i="22" s="1"/>
  <c r="E6" i="22"/>
  <c r="E17" i="22" s="1"/>
  <c r="D6" i="22"/>
  <c r="D17" i="22" s="1"/>
  <c r="I13" i="21"/>
  <c r="H13" i="21"/>
  <c r="G13" i="21"/>
  <c r="F13" i="21"/>
  <c r="E13" i="21"/>
  <c r="D13" i="21"/>
  <c r="I10" i="21"/>
  <c r="H10" i="21"/>
  <c r="G10" i="21"/>
  <c r="F10" i="21"/>
  <c r="E10" i="21"/>
  <c r="D10" i="21"/>
  <c r="I6" i="21"/>
  <c r="H6" i="21"/>
  <c r="G6" i="21"/>
  <c r="F6" i="21"/>
  <c r="E6" i="21"/>
  <c r="D6" i="21"/>
  <c r="I13" i="19"/>
  <c r="H13" i="19"/>
  <c r="G13" i="19"/>
  <c r="F13" i="19"/>
  <c r="E13" i="19"/>
  <c r="E15" i="19" s="1"/>
  <c r="I10" i="19"/>
  <c r="H10" i="19"/>
  <c r="G10" i="19"/>
  <c r="F10" i="19"/>
  <c r="E10" i="19"/>
  <c r="D10" i="19"/>
  <c r="I6" i="19"/>
  <c r="H6" i="19"/>
  <c r="G6" i="19"/>
  <c r="F6" i="19"/>
  <c r="E6" i="19"/>
  <c r="D6" i="19"/>
  <c r="E17" i="21" l="1"/>
  <c r="F17" i="21"/>
  <c r="G17" i="21"/>
  <c r="H17" i="21"/>
  <c r="I17" i="21"/>
  <c r="D17" i="21"/>
  <c r="I17" i="24"/>
  <c r="D17" i="24"/>
  <c r="E17" i="24"/>
  <c r="F17" i="24"/>
  <c r="G17" i="24"/>
  <c r="H17" i="24"/>
  <c r="F15" i="19"/>
  <c r="I15" i="19"/>
  <c r="G15" i="19"/>
  <c r="H15" i="19"/>
  <c r="D15" i="19"/>
  <c r="I21" i="18"/>
  <c r="H21" i="18"/>
  <c r="G21" i="18"/>
  <c r="F21" i="18"/>
  <c r="E21" i="18"/>
  <c r="D21" i="18"/>
  <c r="I14" i="18"/>
  <c r="H14" i="18"/>
  <c r="G14" i="18"/>
  <c r="F14" i="18"/>
  <c r="E14" i="18"/>
  <c r="D14" i="18"/>
  <c r="I6" i="18"/>
  <c r="H6" i="18"/>
  <c r="G6" i="18"/>
  <c r="F6" i="18"/>
  <c r="E6" i="18"/>
  <c r="D6" i="18"/>
  <c r="I20" i="17"/>
  <c r="H20" i="17"/>
  <c r="G20" i="17"/>
  <c r="F20" i="17"/>
  <c r="E20" i="17"/>
  <c r="D20" i="17"/>
  <c r="I14" i="17"/>
  <c r="H14" i="17"/>
  <c r="G14" i="17"/>
  <c r="F14" i="17"/>
  <c r="E14" i="17"/>
  <c r="D14" i="17"/>
  <c r="I6" i="17"/>
  <c r="H6" i="17"/>
  <c r="G6" i="17"/>
  <c r="F6" i="17"/>
  <c r="E6" i="17"/>
  <c r="D6" i="17"/>
  <c r="I24" i="17" l="1"/>
  <c r="E25" i="18"/>
  <c r="F25" i="18"/>
  <c r="G25" i="18"/>
  <c r="H25" i="18"/>
  <c r="I25" i="18"/>
  <c r="H24" i="17"/>
  <c r="D24" i="17"/>
  <c r="F24" i="17"/>
  <c r="D25" i="18"/>
  <c r="E24" i="17"/>
  <c r="G24" i="17"/>
  <c r="I13" i="16"/>
  <c r="H13" i="16"/>
  <c r="G13" i="16"/>
  <c r="F13" i="16"/>
  <c r="E13" i="16"/>
  <c r="D13" i="16"/>
  <c r="I10" i="16"/>
  <c r="H10" i="16"/>
  <c r="G10" i="16"/>
  <c r="F10" i="16"/>
  <c r="E10" i="16"/>
  <c r="D10" i="16"/>
  <c r="I6" i="16"/>
  <c r="H6" i="16"/>
  <c r="G6" i="16"/>
  <c r="F6" i="16"/>
  <c r="E6" i="16"/>
  <c r="D6" i="16"/>
  <c r="E14" i="15"/>
  <c r="F14" i="15"/>
  <c r="G14" i="15"/>
  <c r="H14" i="15"/>
  <c r="I14" i="15"/>
  <c r="D14" i="15"/>
  <c r="I10" i="15"/>
  <c r="H10" i="15"/>
  <c r="G10" i="15"/>
  <c r="F10" i="15"/>
  <c r="E10" i="15"/>
  <c r="D10" i="15"/>
  <c r="I6" i="15"/>
  <c r="H6" i="15"/>
  <c r="G6" i="15"/>
  <c r="F6" i="15"/>
  <c r="E6" i="15"/>
  <c r="D6" i="15"/>
  <c r="I20" i="14"/>
  <c r="H20" i="14"/>
  <c r="G20" i="14"/>
  <c r="F20" i="14"/>
  <c r="E20" i="14"/>
  <c r="D20" i="14"/>
  <c r="I14" i="14"/>
  <c r="H14" i="14"/>
  <c r="G14" i="14"/>
  <c r="F14" i="14"/>
  <c r="E14" i="14"/>
  <c r="D14" i="14"/>
  <c r="I6" i="14"/>
  <c r="H6" i="14"/>
  <c r="G6" i="14"/>
  <c r="F6" i="14"/>
  <c r="E6" i="14"/>
  <c r="D6" i="14"/>
  <c r="I21" i="13"/>
  <c r="H21" i="13"/>
  <c r="G21" i="13"/>
  <c r="F21" i="13"/>
  <c r="E21" i="13"/>
  <c r="D21" i="13"/>
  <c r="I14" i="13"/>
  <c r="H14" i="13"/>
  <c r="G14" i="13"/>
  <c r="F14" i="13"/>
  <c r="E14" i="13"/>
  <c r="D14" i="13"/>
  <c r="I6" i="13"/>
  <c r="H6" i="13"/>
  <c r="G6" i="13"/>
  <c r="F6" i="13"/>
  <c r="E6" i="13"/>
  <c r="D6" i="13"/>
  <c r="I26" i="14" l="1"/>
  <c r="E20" i="15"/>
  <c r="G20" i="15"/>
  <c r="H20" i="15"/>
  <c r="I20" i="15"/>
  <c r="G19" i="16"/>
  <c r="F27" i="13"/>
  <c r="H19" i="16"/>
  <c r="G27" i="13"/>
  <c r="E26" i="14"/>
  <c r="I19" i="16"/>
  <c r="E27" i="13"/>
  <c r="H27" i="13"/>
  <c r="F26" i="14"/>
  <c r="G26" i="14"/>
  <c r="H26" i="14"/>
  <c r="F20" i="15"/>
  <c r="D20" i="15"/>
  <c r="D26" i="14"/>
  <c r="E19" i="16"/>
  <c r="D19" i="16"/>
  <c r="F19" i="16"/>
  <c r="I27" i="13"/>
  <c r="D27" i="13"/>
  <c r="I8" i="8" l="1"/>
  <c r="H8" i="8"/>
  <c r="G8" i="8"/>
  <c r="F8" i="8"/>
  <c r="E8" i="8"/>
  <c r="D8" i="8"/>
  <c r="I6" i="8"/>
  <c r="H6" i="8"/>
  <c r="G6" i="8"/>
  <c r="F6" i="8"/>
  <c r="E6" i="8"/>
  <c r="D6" i="8"/>
  <c r="D13" i="8" l="1"/>
  <c r="E13" i="8"/>
  <c r="F13" i="8"/>
  <c r="G13" i="8"/>
  <c r="H13" i="8"/>
  <c r="I13" i="8"/>
  <c r="I11" i="7"/>
  <c r="H11" i="7"/>
  <c r="G11" i="7"/>
  <c r="F11" i="7"/>
  <c r="E11" i="7"/>
  <c r="D11" i="7"/>
  <c r="I8" i="7"/>
  <c r="H8" i="7"/>
  <c r="G8" i="7"/>
  <c r="F8" i="7"/>
  <c r="E8" i="7"/>
  <c r="D8" i="7"/>
  <c r="I6" i="7"/>
  <c r="H6" i="7"/>
  <c r="G6" i="7"/>
  <c r="F6" i="7"/>
  <c r="E6" i="7"/>
  <c r="D6" i="7"/>
  <c r="I13" i="4"/>
  <c r="H13" i="4"/>
  <c r="G13" i="4"/>
  <c r="F13" i="4"/>
  <c r="E13" i="4"/>
  <c r="D13" i="4"/>
  <c r="I10" i="4"/>
  <c r="H10" i="4"/>
  <c r="G10" i="4"/>
  <c r="F10" i="4"/>
  <c r="E10" i="4"/>
  <c r="D10" i="4"/>
  <c r="I6" i="4"/>
  <c r="H6" i="4"/>
  <c r="G6" i="4"/>
  <c r="F6" i="4"/>
  <c r="E6" i="4"/>
  <c r="D6" i="4"/>
  <c r="G14" i="3"/>
  <c r="H14" i="3"/>
  <c r="I14" i="3"/>
  <c r="F14" i="3"/>
  <c r="E14" i="3"/>
  <c r="D14" i="3"/>
  <c r="I10" i="3"/>
  <c r="H10" i="3"/>
  <c r="G10" i="3"/>
  <c r="F10" i="3"/>
  <c r="E10" i="3"/>
  <c r="D10" i="3"/>
  <c r="I6" i="3"/>
  <c r="I18" i="3" s="1"/>
  <c r="H6" i="3"/>
  <c r="G6" i="3"/>
  <c r="F6" i="3"/>
  <c r="E6" i="3"/>
  <c r="D6" i="3"/>
  <c r="E18" i="3" l="1"/>
  <c r="G18" i="3"/>
  <c r="H18" i="3"/>
  <c r="F17" i="4"/>
  <c r="F18" i="3"/>
  <c r="G17" i="4"/>
  <c r="H17" i="4"/>
  <c r="E13" i="7"/>
  <c r="F13" i="7"/>
  <c r="H13" i="7"/>
  <c r="I13" i="7"/>
  <c r="D13" i="7"/>
  <c r="D17" i="4"/>
  <c r="G13" i="7"/>
  <c r="D18" i="3"/>
  <c r="I17" i="4"/>
  <c r="E17" i="4"/>
  <c r="I20" i="2"/>
  <c r="H20" i="2"/>
  <c r="G20" i="2"/>
  <c r="F20" i="2"/>
  <c r="E20" i="2"/>
  <c r="D20" i="2"/>
  <c r="I14" i="2"/>
  <c r="H14" i="2"/>
  <c r="G14" i="2"/>
  <c r="F14" i="2"/>
  <c r="E14" i="2"/>
  <c r="D14" i="2"/>
  <c r="I6" i="2"/>
  <c r="H6" i="2"/>
  <c r="G6" i="2"/>
  <c r="F6" i="2"/>
  <c r="E6" i="2"/>
  <c r="D6" i="2"/>
  <c r="I21" i="1"/>
  <c r="H21" i="1"/>
  <c r="G21" i="1"/>
  <c r="F21" i="1"/>
  <c r="E21" i="1"/>
  <c r="D21" i="1"/>
  <c r="I14" i="1"/>
  <c r="H14" i="1"/>
  <c r="G14" i="1"/>
  <c r="F14" i="1"/>
  <c r="E14" i="1"/>
  <c r="D14" i="1"/>
  <c r="I6" i="1"/>
  <c r="H6" i="1"/>
  <c r="G6" i="1"/>
  <c r="F6" i="1"/>
  <c r="E6" i="1"/>
  <c r="D6" i="1"/>
  <c r="I27" i="1" l="1"/>
  <c r="E27" i="1"/>
  <c r="F27" i="1"/>
  <c r="G27" i="1"/>
  <c r="H27" i="1"/>
  <c r="D27" i="1"/>
  <c r="D26" i="2"/>
  <c r="E26" i="2"/>
  <c r="F26" i="2"/>
  <c r="G26" i="2"/>
  <c r="H26" i="2"/>
  <c r="I26" i="2"/>
</calcChain>
</file>

<file path=xl/sharedStrings.xml><?xml version="1.0" encoding="utf-8"?>
<sst xmlns="http://schemas.openxmlformats.org/spreadsheetml/2006/main" count="1546" uniqueCount="400">
  <si>
    <t>Portfolio Solutions</t>
  </si>
  <si>
    <t>Solution</t>
  </si>
  <si>
    <t>Model Name</t>
  </si>
  <si>
    <t># of Risk Profiles</t>
  </si>
  <si>
    <t>Recommended Account Size</t>
  </si>
  <si>
    <t>Typical # of Holdings</t>
  </si>
  <si>
    <r>
      <t>Quarterly Liquidity Alternatives Exposure</t>
    </r>
    <r>
      <rPr>
        <b/>
        <vertAlign val="superscript"/>
        <sz val="11"/>
        <color theme="1"/>
        <rFont val="Aptos Narrow"/>
        <family val="2"/>
        <scheme val="minor"/>
      </rPr>
      <t>1</t>
    </r>
  </si>
  <si>
    <t>Bison Wealth
Risk Based</t>
  </si>
  <si>
    <t>Concentrated</t>
  </si>
  <si>
    <t>Max Conservative
Conservative
Balanced Conservative
Balanced Growth
Growth
Max Growth</t>
  </si>
  <si>
    <t>&lt; $25K</t>
  </si>
  <si>
    <t>1-3</t>
  </si>
  <si>
    <t>N/A</t>
  </si>
  <si>
    <t>Concentrated Tax Sensitive</t>
  </si>
  <si>
    <t>Strategic Core</t>
  </si>
  <si>
    <t>$25K - 100K</t>
  </si>
  <si>
    <t>5-7</t>
  </si>
  <si>
    <t>Strategic Core Tax Sensitive</t>
  </si>
  <si>
    <t>Strategic with Alts</t>
  </si>
  <si>
    <t>~10%</t>
  </si>
  <si>
    <t>Strategic with Alts Tax Sensitive</t>
  </si>
  <si>
    <t>Estate Core</t>
  </si>
  <si>
    <t>$100K +</t>
  </si>
  <si>
    <t>15-20</t>
  </si>
  <si>
    <t>Estate Core Tax Sensitive</t>
  </si>
  <si>
    <t>Estate with Alts</t>
  </si>
  <si>
    <t>15-30%</t>
  </si>
  <si>
    <t>Estate with Alts Tax Sensitive</t>
  </si>
  <si>
    <t>Endowment with Alts</t>
  </si>
  <si>
    <t>$200K +</t>
  </si>
  <si>
    <t>25-40%</t>
  </si>
  <si>
    <t>Endowment with Alts Tax Sensitive</t>
  </si>
  <si>
    <t>Bison Wealth
Objectives Based</t>
  </si>
  <si>
    <t>Bison Conservative Income with Alts</t>
  </si>
  <si>
    <t>$25K +</t>
  </si>
  <si>
    <t>6-8</t>
  </si>
  <si>
    <t>~20%</t>
  </si>
  <si>
    <t>Bison Multi-Strategy Income with Alts</t>
  </si>
  <si>
    <t>Bison Tax Aware Income</t>
  </si>
  <si>
    <t>4-5</t>
  </si>
  <si>
    <t>Bison Balanced Distributive with Alts</t>
  </si>
  <si>
    <t>$50K +</t>
  </si>
  <si>
    <t>14-16</t>
  </si>
  <si>
    <t>Bison Balanced Moderate with Alts</t>
  </si>
  <si>
    <t>21-23</t>
  </si>
  <si>
    <t>Bison Balanced Accumulation with Alts</t>
  </si>
  <si>
    <t>17-19</t>
  </si>
  <si>
    <t>Bison Equity Income</t>
  </si>
  <si>
    <t>13-15</t>
  </si>
  <si>
    <t>Bison Global Growth</t>
  </si>
  <si>
    <t>20-23</t>
  </si>
  <si>
    <t>Bison Thematic Growth</t>
  </si>
  <si>
    <t>Liquid Strategies
OVLs Portfolios</t>
  </si>
  <si>
    <t>OVLs Strategic</t>
  </si>
  <si>
    <t>Max Conservative
Conservative
Balanced Conservative
Balanced Growth
Growth
Max Growth</t>
  </si>
  <si>
    <t>2-6</t>
  </si>
  <si>
    <t>OVLs Strategic Tax Sensitive</t>
  </si>
  <si>
    <t>OVLs Estate Alts</t>
  </si>
  <si>
    <t>$50K - 100K</t>
  </si>
  <si>
    <t>4-8</t>
  </si>
  <si>
    <t>OVLS Estate Alts Tax Sensitive</t>
  </si>
  <si>
    <t>OVLs Endowment Alts</t>
  </si>
  <si>
    <t>~40%</t>
  </si>
  <si>
    <t>OVLs Endowment Alts Tax Sensitive</t>
  </si>
  <si>
    <t>Portolio holdings and weightings are for illustrative purposes and subject to change.</t>
  </si>
  <si>
    <t>For Professional Use Only</t>
  </si>
  <si>
    <r>
      <rPr>
        <vertAlign val="superscript"/>
        <sz val="10"/>
        <color theme="1"/>
        <rFont val="Aptos Narrow"/>
        <family val="2"/>
        <scheme val="minor"/>
      </rPr>
      <t>1</t>
    </r>
    <r>
      <rPr>
        <sz val="10"/>
        <color theme="1"/>
        <rFont val="Aptos Narrow"/>
        <family val="2"/>
        <scheme val="minor"/>
      </rPr>
      <t xml:space="preserve"> Quarterly Liquidity Alternatives Exposure refers to interval funds that offer share repurchases on a quarterly basis. Interval funds are required to make available a minimum of 5% of the funds value for repurchase each quarter. There is no guarantee that a client requesting share repurchase will receive the entire amount requested. Advisors are responsible for ensuring the prudence of allocating to illiquid securities and to the proper sizing of those allocations given the client’s unique circumstances</t>
    </r>
  </si>
  <si>
    <t>Return To Summary Offerings</t>
  </si>
  <si>
    <t>Concentrated Series</t>
  </si>
  <si>
    <t>Ticker</t>
  </si>
  <si>
    <t>Name</t>
  </si>
  <si>
    <t>Security Set</t>
  </si>
  <si>
    <t>Max Conservative</t>
  </si>
  <si>
    <t>Conservative</t>
  </si>
  <si>
    <t>Balanced Conservative</t>
  </si>
  <si>
    <t>Balanced Growth</t>
  </si>
  <si>
    <t>Growth</t>
  </si>
  <si>
    <t>Max Growth</t>
  </si>
  <si>
    <t>Stocks/Growth</t>
  </si>
  <si>
    <t>OVL</t>
  </si>
  <si>
    <t>OVERLAY SHARES LARGE CAP EQ</t>
  </si>
  <si>
    <t>Strategic Large Cap</t>
  </si>
  <si>
    <t>Bonds/Income</t>
  </si>
  <si>
    <t>ICSH</t>
  </si>
  <si>
    <t>ISHARES ULT STBA ETF USD INC</t>
  </si>
  <si>
    <t>Strategic Enhanced Cash</t>
  </si>
  <si>
    <t>OVB</t>
  </si>
  <si>
    <t>OVERLAY SHARES CORE BOND ETF</t>
  </si>
  <si>
    <t>Strategic Aggregate</t>
  </si>
  <si>
    <t>Alternatives/Specialty</t>
  </si>
  <si>
    <t>OVLH</t>
  </si>
  <si>
    <t>OVERLAY SHRS HDG LRG CAP EQY</t>
  </si>
  <si>
    <t xml:space="preserve"> Concentrated Hedged Equity</t>
  </si>
  <si>
    <t>Total</t>
  </si>
  <si>
    <t>Concentrated Tax Sensitive Series</t>
  </si>
  <si>
    <t>OVM</t>
  </si>
  <si>
    <t>OVERLAY SHARES MUNICIPAL BON</t>
  </si>
  <si>
    <t>Hedged Equity</t>
  </si>
  <si>
    <t>Strategic Core Series</t>
  </si>
  <si>
    <t>AVUV</t>
  </si>
  <si>
    <t>AVANTIS US SMALL CAP VALUE</t>
  </si>
  <si>
    <t>Strategic Small Cap</t>
  </si>
  <si>
    <t>OVF</t>
  </si>
  <si>
    <t>OVERLAY SHARES FOREIGN EQUIT</t>
  </si>
  <si>
    <t>Strategic International</t>
  </si>
  <si>
    <t>Strategic Enhaned Cash</t>
  </si>
  <si>
    <t>SHY</t>
  </si>
  <si>
    <t>ISHARES 1-3 YEAR TREASURY BO</t>
  </si>
  <si>
    <t>Strateghic Short Term</t>
  </si>
  <si>
    <t>PSFF</t>
  </si>
  <si>
    <t>PACER SWAN SOS FUND OF FUNDS</t>
  </si>
  <si>
    <t>Strategic Core Tax Sensitive Series</t>
  </si>
  <si>
    <t>CGSM</t>
  </si>
  <si>
    <t>CAP GROUP SHORT MUNI INCOME</t>
  </si>
  <si>
    <t>Strategic Muni</t>
  </si>
  <si>
    <t>Strategic with Alts Series</t>
  </si>
  <si>
    <t>DNLIX</t>
  </si>
  <si>
    <t>DENALI STRUCTURED RETURN STR</t>
  </si>
  <si>
    <t>Structured Return</t>
  </si>
  <si>
    <t>NAGRX</t>
  </si>
  <si>
    <t>NIAGARA INCOME OPPORT</t>
  </si>
  <si>
    <t>Direct Lending</t>
  </si>
  <si>
    <t>Strategic with Alts Tax Sensitive Series</t>
  </si>
  <si>
    <t>Estate Core Series</t>
  </si>
  <si>
    <t>US Large Cap</t>
  </si>
  <si>
    <t>IWF</t>
  </si>
  <si>
    <t>ISHARES RUSSELL 1000 GROWTH</t>
  </si>
  <si>
    <t>MGV</t>
  </si>
  <si>
    <t>VANGUARD MEGA CAP VAL</t>
  </si>
  <si>
    <t>US SMID</t>
  </si>
  <si>
    <t>OVS</t>
  </si>
  <si>
    <t>OVERLAY SHARES SMALL CAP EQ</t>
  </si>
  <si>
    <t>US SMIC</t>
  </si>
  <si>
    <t>International</t>
  </si>
  <si>
    <t>GSIMX</t>
  </si>
  <si>
    <t>GLDMN SCHS GQG PRT INTL-INST</t>
  </si>
  <si>
    <t>Conservative Income</t>
  </si>
  <si>
    <t>OVT</t>
  </si>
  <si>
    <t>OVERLAY SHARES SHRT TERM BON</t>
  </si>
  <si>
    <t>CLOI</t>
  </si>
  <si>
    <t>VANECK CLO ETF</t>
  </si>
  <si>
    <t>MBSF</t>
  </si>
  <si>
    <t>REGAN FLOATING RATE MBS ETF</t>
  </si>
  <si>
    <t>Estate Core Tax Sensitive Series</t>
  </si>
  <si>
    <t>JMST</t>
  </si>
  <si>
    <t>JPM ULTRA-SHORT MUNI INCOME</t>
  </si>
  <si>
    <t>Diversified Muni</t>
  </si>
  <si>
    <t>SHYD</t>
  </si>
  <si>
    <t>VANECK SH HI YLD MUNI</t>
  </si>
  <si>
    <t>HYMB</t>
  </si>
  <si>
    <t>SPDR NUVEEN BLOOMBERG HIGH Y</t>
  </si>
  <si>
    <t>Estate with Alts Series</t>
  </si>
  <si>
    <t>Estate with Alts Tax Sensitive Series</t>
  </si>
  <si>
    <t>Endowment with Alts Series</t>
  </si>
  <si>
    <t>Endowment with Alts Tax Sensitive Series</t>
  </si>
  <si>
    <t>Bison Objectives Distribution Series</t>
  </si>
  <si>
    <t>Conservative Income with Alts</t>
  </si>
  <si>
    <t>Multi-Strategy Income with Alts</t>
  </si>
  <si>
    <t>Tax Aware Income</t>
  </si>
  <si>
    <t>IEI</t>
  </si>
  <si>
    <t>ISHARES 3-7 YEAR TREASURY BO</t>
  </si>
  <si>
    <t>IGLD</t>
  </si>
  <si>
    <t>FIRST TRUST ETF CBOE VEST GOLD</t>
  </si>
  <si>
    <t>CLOB</t>
  </si>
  <si>
    <t>VANECK AA BB CLO ETF</t>
  </si>
  <si>
    <t>KHPI</t>
  </si>
  <si>
    <t>KENSINGTON HEDGED PREMIUM INCOME</t>
  </si>
  <si>
    <t>Bison Objectives Balanced Series</t>
  </si>
  <si>
    <t>Balanced Distributive with Alts</t>
  </si>
  <si>
    <t>Balanced Moderate with Alts</t>
  </si>
  <si>
    <t>Balanced Accumulation with Alts</t>
  </si>
  <si>
    <t>QQQ</t>
  </si>
  <si>
    <t>INVESCO QQQ TRUST SERIES 1</t>
  </si>
  <si>
    <t>PAVE</t>
  </si>
  <si>
    <t>GLOBAL X US INFRASTRUCUTRE</t>
  </si>
  <si>
    <t>FIW</t>
  </si>
  <si>
    <t>FIRST TRUST WATER ETF</t>
  </si>
  <si>
    <t>CIBR</t>
  </si>
  <si>
    <t>FIRST TRUST NASDAQ CYBERSECU</t>
  </si>
  <si>
    <t>IBIT</t>
  </si>
  <si>
    <t>ISHARES BITCOIN TRUST ETF</t>
  </si>
  <si>
    <t>Bison Objectives Accumulation Series</t>
  </si>
  <si>
    <t>Equity Income</t>
  </si>
  <si>
    <t>Global Growth</t>
  </si>
  <si>
    <t>Thematic Growth</t>
  </si>
  <si>
    <t>Liquid Strategies - OVLs Strategic</t>
  </si>
  <si>
    <t>1. OVS</t>
  </si>
  <si>
    <t>1. OVT</t>
  </si>
  <si>
    <t>Strategic Hedged Equity</t>
  </si>
  <si>
    <t>Liquid Strategies - OVLs Strategic Tax Sensitive</t>
  </si>
  <si>
    <t>Liquid Strategies - OVLs Estate with Alts</t>
  </si>
  <si>
    <t>Structured Return (DNLIX)</t>
  </si>
  <si>
    <t>Direct Lending NAGRX)</t>
  </si>
  <si>
    <t>Liquid Strategies - OVLs Estate with Alts Tax Sensitive</t>
  </si>
  <si>
    <t>Liquid Strategies - OVLs Endowment with Alts</t>
  </si>
  <si>
    <t>Liquid Strategies - OVLs Endowment with Alts Tax Sensitive</t>
  </si>
  <si>
    <t>Bison Strategies</t>
  </si>
  <si>
    <t>Bison Inflation Resilient Growth</t>
  </si>
  <si>
    <t>Bison Large Cap Leaders</t>
  </si>
  <si>
    <t>Bison American Values Leaders</t>
  </si>
  <si>
    <t>Bison Dividend Stock</t>
  </si>
  <si>
    <t>Bison American Values Dividend</t>
  </si>
  <si>
    <t>Large Cap Leaders</t>
  </si>
  <si>
    <t>Inflation-Resilient Growth</t>
  </si>
  <si>
    <t>BTC</t>
  </si>
  <si>
    <t>Dividend Stock</t>
  </si>
  <si>
    <t>Bison American Values</t>
  </si>
  <si>
    <t>American Values Leaders</t>
  </si>
  <si>
    <t>American Values Dividend</t>
  </si>
  <si>
    <t>USO</t>
  </si>
  <si>
    <t>IAU</t>
  </si>
  <si>
    <t>ABBV</t>
  </si>
  <si>
    <t>ACN</t>
  </si>
  <si>
    <t>ADP</t>
  </si>
  <si>
    <t>ALL</t>
  </si>
  <si>
    <t>AMGN</t>
  </si>
  <si>
    <t>AMP</t>
  </si>
  <si>
    <t>APO</t>
  </si>
  <si>
    <t>BDX</t>
  </si>
  <si>
    <t>BLK</t>
  </si>
  <si>
    <t>C</t>
  </si>
  <si>
    <t>CAH</t>
  </si>
  <si>
    <t>CAT</t>
  </si>
  <si>
    <t>CB</t>
  </si>
  <si>
    <t>CI</t>
  </si>
  <si>
    <t>CME</t>
  </si>
  <si>
    <t>CMI</t>
  </si>
  <si>
    <t>CVX</t>
  </si>
  <si>
    <t>DELL</t>
  </si>
  <si>
    <t>ELV</t>
  </si>
  <si>
    <t>ETN</t>
  </si>
  <si>
    <t>FDX</t>
  </si>
  <si>
    <t>FERG</t>
  </si>
  <si>
    <t>GD</t>
  </si>
  <si>
    <t>GILD</t>
  </si>
  <si>
    <t>GS</t>
  </si>
  <si>
    <t>HD</t>
  </si>
  <si>
    <t>HIG</t>
  </si>
  <si>
    <t>HON</t>
  </si>
  <si>
    <t>IBM</t>
  </si>
  <si>
    <t>ITW</t>
  </si>
  <si>
    <t>JNJ</t>
  </si>
  <si>
    <t>JPM</t>
  </si>
  <si>
    <t>LHX</t>
  </si>
  <si>
    <t>LMT</t>
  </si>
  <si>
    <t>LOW</t>
  </si>
  <si>
    <t>MCD</t>
  </si>
  <si>
    <t>MET</t>
  </si>
  <si>
    <t>MPC</t>
  </si>
  <si>
    <t>MS</t>
  </si>
  <si>
    <t>NOC</t>
  </si>
  <si>
    <t>NSC</t>
  </si>
  <si>
    <t>PGR</t>
  </si>
  <si>
    <t>PNC</t>
  </si>
  <si>
    <t>QCOM</t>
  </si>
  <si>
    <t>ROK</t>
  </si>
  <si>
    <t>TEL</t>
  </si>
  <si>
    <t>TRV</t>
  </si>
  <si>
    <t>UNH</t>
  </si>
  <si>
    <t>UNP</t>
  </si>
  <si>
    <t>VLO</t>
  </si>
  <si>
    <t>AAPL</t>
  </si>
  <si>
    <t>MSFT</t>
  </si>
  <si>
    <t>XOM</t>
  </si>
  <si>
    <t>AVGO</t>
  </si>
  <si>
    <t>PG</t>
  </si>
  <si>
    <t>KO</t>
  </si>
  <si>
    <t>PEP</t>
  </si>
  <si>
    <t>MRK</t>
  </si>
  <si>
    <t>BAC</t>
  </si>
  <si>
    <t>NVDA</t>
  </si>
  <si>
    <t>V</t>
  </si>
  <si>
    <t>MA</t>
  </si>
  <si>
    <t>LLY</t>
  </si>
  <si>
    <t>META</t>
  </si>
  <si>
    <t>GOOGL</t>
  </si>
  <si>
    <t>TJX</t>
  </si>
  <si>
    <t>GOOG</t>
  </si>
  <si>
    <t>NFLX</t>
  </si>
  <si>
    <t>KLAC</t>
  </si>
  <si>
    <t>LRCX</t>
  </si>
  <si>
    <t>COST</t>
  </si>
  <si>
    <t>PLTR</t>
  </si>
  <si>
    <t>ORCL</t>
  </si>
  <si>
    <t>WMT</t>
  </si>
  <si>
    <t>GE</t>
  </si>
  <si>
    <t>PM</t>
  </si>
  <si>
    <t>GEV</t>
  </si>
  <si>
    <t>APP</t>
  </si>
  <si>
    <t>AMZN</t>
  </si>
  <si>
    <t>TSLA</t>
  </si>
  <si>
    <t>AMD</t>
  </si>
  <si>
    <t>CSCO</t>
  </si>
  <si>
    <t>MU</t>
  </si>
  <si>
    <t>BRK.B</t>
  </si>
  <si>
    <t>WFC</t>
  </si>
  <si>
    <t>AbbVie, Inc.</t>
  </si>
  <si>
    <t>Advanced Micro Devices, Inc.</t>
  </si>
  <si>
    <t>Applovin Corp.</t>
  </si>
  <si>
    <t>Broadcom Inc.</t>
  </si>
  <si>
    <t>Berkshire Hathaway, Inc.</t>
  </si>
  <si>
    <t>Cisco Systems, Inc.</t>
  </si>
  <si>
    <t>Chevron Corp.</t>
  </si>
  <si>
    <t>GE Aerospace</t>
  </si>
  <si>
    <t>GE Vernova, Inc.</t>
  </si>
  <si>
    <t>The Home Depot, Inc.</t>
  </si>
  <si>
    <t>KLA Corp.</t>
  </si>
  <si>
    <t>Eli Lilly &amp; Co.</t>
  </si>
  <si>
    <t>Lam Research Corp.</t>
  </si>
  <si>
    <t>Mastercard, Inc.</t>
  </si>
  <si>
    <t>Merck &amp; Co., Inc.</t>
  </si>
  <si>
    <t>Microsoft Corp.</t>
  </si>
  <si>
    <t>Micron Technology, Inc.</t>
  </si>
  <si>
    <t>NVIDIA Corp.</t>
  </si>
  <si>
    <t>Oracle Corp.</t>
  </si>
  <si>
    <t>PepsiCo, Inc.</t>
  </si>
  <si>
    <t>Procter &amp; Gamble Co.</t>
  </si>
  <si>
    <t>Palantir Technologies, Inc.</t>
  </si>
  <si>
    <t>Philip Morris International, Inc.</t>
  </si>
  <si>
    <t>The TJX Cos., Inc.</t>
  </si>
  <si>
    <t>Wells Fargo &amp; Co.</t>
  </si>
  <si>
    <t>Walmart, Inc.</t>
  </si>
  <si>
    <t>Exxon Mobil Corp.</t>
  </si>
  <si>
    <t>Accenture Plc</t>
  </si>
  <si>
    <t>Automatic Data Processing, Inc.</t>
  </si>
  <si>
    <t>Amgen, Inc.</t>
  </si>
  <si>
    <t>Ameriprise Financial, Inc.</t>
  </si>
  <si>
    <t>Apollo Global Management, Inc.</t>
  </si>
  <si>
    <t>Becton, Dickinson &amp; Co.</t>
  </si>
  <si>
    <t>Citigroup, Inc.</t>
  </si>
  <si>
    <t>Cardinal Health, Inc.</t>
  </si>
  <si>
    <t>Caterpillar, Inc.</t>
  </si>
  <si>
    <t>Chubb Ltd.</t>
  </si>
  <si>
    <t>The Cigna Group</t>
  </si>
  <si>
    <t>CME Group, Inc.</t>
  </si>
  <si>
    <t>Cummins, Inc.</t>
  </si>
  <si>
    <t>Dell Technologies, Inc.</t>
  </si>
  <si>
    <t>Elevance Health, Inc.</t>
  </si>
  <si>
    <t>Eaton Corp. Plc</t>
  </si>
  <si>
    <t>FedEx Corp.</t>
  </si>
  <si>
    <t>Ferguson Enterprises, Inc.</t>
  </si>
  <si>
    <t>General Dynamics Corp.</t>
  </si>
  <si>
    <t>Gilead Sciences, Inc.</t>
  </si>
  <si>
    <t>The Hartford Insurance Group, Inc.</t>
  </si>
  <si>
    <t>Honeywell International, Inc.</t>
  </si>
  <si>
    <t>Illinois Tool Works Inc.</t>
  </si>
  <si>
    <t>L3Harris Technologies, Inc.</t>
  </si>
  <si>
    <t>Lockheed Martin Corp.</t>
  </si>
  <si>
    <t>McDonald's Corp.</t>
  </si>
  <si>
    <t>MetLife, Inc.</t>
  </si>
  <si>
    <t>Marathon Petroleum Corp.</t>
  </si>
  <si>
    <t>Morgan Stanley</t>
  </si>
  <si>
    <t>Northrop Grumman Corp.</t>
  </si>
  <si>
    <t>Norfolk Southern Corp.</t>
  </si>
  <si>
    <t>The PNC Financial Services Group, Inc.</t>
  </si>
  <si>
    <t>QUALCOMM, Inc.</t>
  </si>
  <si>
    <t>TE Connectivity Plc</t>
  </si>
  <si>
    <t>The Travelers Cos., Inc.</t>
  </si>
  <si>
    <t>Union Pacific Corp.</t>
  </si>
  <si>
    <t>Valero Energy Corp.</t>
  </si>
  <si>
    <t>iShares Gold Trust</t>
  </si>
  <si>
    <t>United States Oil Fund LP</t>
  </si>
  <si>
    <t>Grayscale Bitcoin Mini Trust ETF</t>
  </si>
  <si>
    <t>The Allstate Corp.</t>
  </si>
  <si>
    <t>BlackRock, Inc.</t>
  </si>
  <si>
    <t>The Goldman Sachs Group, Inc.</t>
  </si>
  <si>
    <t>International Business Machines Corp.</t>
  </si>
  <si>
    <t>Johnson &amp; Johnson</t>
  </si>
  <si>
    <t>JPMorgan Chase &amp; Co.</t>
  </si>
  <si>
    <t>Lowe's Companies, Inc.</t>
  </si>
  <si>
    <t>Progressive Corp.</t>
  </si>
  <si>
    <t>Rockwell Automation, Inc.</t>
  </si>
  <si>
    <t>UnitedHealth Group, Inc.</t>
  </si>
  <si>
    <t>Apple, Inc.</t>
  </si>
  <si>
    <t>Amazon.com, Inc.</t>
  </si>
  <si>
    <t>Bank of America Corp.</t>
  </si>
  <si>
    <t>Costco Wholesale Corp.</t>
  </si>
  <si>
    <t>Alphabet, Inc.</t>
  </si>
  <si>
    <t>The Coca-Cola Co.</t>
  </si>
  <si>
    <t>Meta Platforms, Inc.</t>
  </si>
  <si>
    <t>Netflix, Inc.</t>
  </si>
  <si>
    <t>Tesla, Inc.</t>
  </si>
  <si>
    <t>Visa, Inc.</t>
  </si>
  <si>
    <t>NLR</t>
  </si>
  <si>
    <t>SHLD</t>
  </si>
  <si>
    <t>REMX</t>
  </si>
  <si>
    <t>VanEck Uranium and Nuclear ETF</t>
  </si>
  <si>
    <t>VanEck Rare Earth and Strategic Metals ETF</t>
  </si>
  <si>
    <t>30-50</t>
  </si>
  <si>
    <t>3-4</t>
  </si>
  <si>
    <t>LVHI</t>
  </si>
  <si>
    <t xml:space="preserve">FRANKLIN INTL LOW VOLATILITY HIGH DIV </t>
  </si>
  <si>
    <t>VYM</t>
  </si>
  <si>
    <t>FRANKLIN INTL LOW VOLATILITY HIGH DIV</t>
  </si>
  <si>
    <t xml:space="preserve">VANGUARD HIGH DIVIDEND YIELD </t>
  </si>
  <si>
    <t>LST</t>
  </si>
  <si>
    <t>LEUTHOLD SELECT INDUSTRIES ETF</t>
  </si>
  <si>
    <t>FTGC</t>
  </si>
  <si>
    <t>FIRST TRUST GLOBAL COMMODITY</t>
  </si>
  <si>
    <t>GLOBAL X DEFENSE TECH 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</si>
</sst>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
  </numFmts>
  <fonts count="15" x14ac:knownFonts="1">
    <font>
      <sz val="11"/>
      <color theme="1"/>
      <name val="Aptos Narrow"/>
      <family val="2"/>
      <scheme val="minor"/>
    </font>
    <font>
      <sz val="11"/>
      <color theme="1"/>
      <name val="Aptos Narrow"/>
      <family val="2"/>
      <scheme val="minor"/>
    </font>
    <font>
      <b/>
      <sz val="11"/>
      <color theme="1"/>
      <name val="Aptos Narrow"/>
      <family val="2"/>
      <scheme val="minor"/>
    </font>
    <font>
      <sz val="14"/>
      <color theme="1"/>
      <name val="Montserrat Light"/>
    </font>
    <font>
      <b/>
      <sz val="14"/>
      <color theme="0"/>
      <name val="Montserrat Light"/>
    </font>
    <font>
      <b/>
      <i/>
      <sz val="14"/>
      <color theme="1"/>
      <name val="Montserrat Light"/>
    </font>
    <font>
      <i/>
      <sz val="14"/>
      <color theme="1"/>
      <name val="Montserrat Light"/>
    </font>
    <font>
      <b/>
      <sz val="18"/>
      <color theme="0"/>
      <name val="Montserrat Light"/>
    </font>
    <font>
      <b/>
      <vertAlign val="superscript"/>
      <sz val="11"/>
      <color theme="1"/>
      <name val="Aptos Narrow"/>
      <family val="2"/>
      <scheme val="minor"/>
    </font>
    <font>
      <u/>
      <sz val="11"/>
      <color theme="10"/>
      <name val="Aptos Narrow"/>
      <family val="2"/>
      <scheme val="minor"/>
    </font>
    <font>
      <sz val="9"/>
      <color theme="1"/>
      <name val="Arial"/>
      <family val="2"/>
    </font>
    <font>
      <sz val="10"/>
      <color theme="1"/>
      <name val="Aptos Narrow"/>
      <family val="2"/>
      <scheme val="minor"/>
    </font>
    <font>
      <b/>
      <u/>
      <sz val="11"/>
      <color theme="4"/>
      <name val="Aptos Narrow"/>
      <family val="2"/>
      <scheme val="minor"/>
    </font>
    <font>
      <vertAlign val="superscript"/>
      <sz val="10"/>
      <color theme="1"/>
      <name val="Aptos Narrow"/>
      <family val="2"/>
      <scheme val="minor"/>
    </font>
    <font>
      <b/>
      <sz val="14"/>
      <color theme="0"/>
      <name val="Aptos Narrow"/>
      <family val="2"/>
      <scheme val="minor"/>
    </font>
  </fonts>
  <fills count="8">
    <fill>
      <patternFill patternType="none"/>
    </fill>
    <fill>
      <patternFill patternType="gray125"/>
    </fill>
    <fill>
      <patternFill patternType="solid">
        <fgColor theme="3"/>
        <bgColor indexed="64"/>
      </patternFill>
    </fill>
    <fill>
      <patternFill patternType="solid">
        <fgColor theme="2" tint="-9.9978637043366805E-2"/>
        <bgColor indexed="64"/>
      </patternFill>
    </fill>
    <fill>
      <patternFill patternType="solid">
        <fgColor theme="5" tint="-0.249977111117893"/>
        <bgColor indexed="64"/>
      </patternFill>
    </fill>
    <fill>
      <patternFill patternType="solid">
        <fgColor theme="9" tint="-0.499984740745262"/>
        <bgColor indexed="64"/>
      </patternFill>
    </fill>
    <fill>
      <patternFill patternType="solid">
        <fgColor theme="0"/>
        <bgColor indexed="64"/>
      </patternFill>
    </fill>
    <fill>
      <patternFill patternType="solid">
        <fgColor theme="2"/>
        <bgColor indexed="64"/>
      </patternFill>
    </fill>
  </fills>
  <borders count="13">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9" fillId="0" borderId="0" applyNumberFormat="0" applyFill="0" applyBorder="0" applyAlignment="0" applyProtection="0"/>
  </cellStyleXfs>
  <cellXfs count="93">
    <xf numFmtId="0" fontId="0" fillId="0" borderId="0" xfId="0"/>
    <xf numFmtId="0" fontId="0" fillId="0" borderId="0" xfId="0" applyAlignment="1">
      <alignment horizontal="center"/>
    </xf>
    <xf numFmtId="44" fontId="0" fillId="0" borderId="0" xfId="1" applyFont="1" applyAlignment="1">
      <alignment horizontal="center"/>
    </xf>
    <xf numFmtId="0" fontId="3" fillId="6" borderId="0" xfId="0" applyFont="1" applyFill="1"/>
    <xf numFmtId="0" fontId="3" fillId="0" borderId="0" xfId="0" applyFont="1"/>
    <xf numFmtId="0" fontId="4" fillId="2" borderId="0" xfId="0" applyFont="1" applyFill="1" applyAlignment="1">
      <alignment vertical="center"/>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49" fontId="4" fillId="2" borderId="0" xfId="0" applyNumberFormat="1" applyFont="1" applyFill="1" applyAlignment="1">
      <alignment horizontal="center" vertical="center" wrapText="1"/>
    </xf>
    <xf numFmtId="49" fontId="4" fillId="2" borderId="0" xfId="2" applyNumberFormat="1" applyFont="1" applyFill="1" applyAlignment="1">
      <alignment horizontal="center" vertical="center" wrapText="1"/>
    </xf>
    <xf numFmtId="0" fontId="3" fillId="0" borderId="0" xfId="0" applyFont="1" applyAlignment="1">
      <alignment vertical="center"/>
    </xf>
    <xf numFmtId="0" fontId="5" fillId="3" borderId="0" xfId="0" applyFont="1" applyFill="1" applyAlignment="1">
      <alignment vertical="center"/>
    </xf>
    <xf numFmtId="0" fontId="5" fillId="3" borderId="0" xfId="0" applyFont="1" applyFill="1" applyAlignment="1">
      <alignment horizontal="center" vertical="center"/>
    </xf>
    <xf numFmtId="10" fontId="5" fillId="3" borderId="0" xfId="2" applyNumberFormat="1" applyFont="1" applyFill="1" applyAlignment="1">
      <alignment horizontal="center" vertical="center"/>
    </xf>
    <xf numFmtId="0" fontId="3" fillId="6" borderId="0" xfId="0" applyFont="1" applyFill="1" applyAlignment="1">
      <alignment vertical="center"/>
    </xf>
    <xf numFmtId="0" fontId="3" fillId="6" borderId="0" xfId="0" applyFont="1" applyFill="1" applyAlignment="1">
      <alignment horizontal="center" vertical="center"/>
    </xf>
    <xf numFmtId="10" fontId="3" fillId="6" borderId="0" xfId="2" applyNumberFormat="1" applyFont="1" applyFill="1" applyBorder="1" applyAlignment="1">
      <alignment horizontal="center" vertical="center"/>
    </xf>
    <xf numFmtId="0" fontId="6" fillId="3" borderId="0" xfId="0" applyFont="1" applyFill="1" applyAlignment="1">
      <alignment horizontal="center" vertical="center"/>
    </xf>
    <xf numFmtId="10" fontId="3" fillId="6" borderId="0" xfId="2" applyNumberFormat="1" applyFont="1" applyFill="1" applyAlignment="1">
      <alignment horizontal="center" vertical="center"/>
    </xf>
    <xf numFmtId="10" fontId="5" fillId="3" borderId="0" xfId="2" applyNumberFormat="1" applyFont="1" applyFill="1" applyBorder="1" applyAlignment="1">
      <alignment horizontal="center" vertical="center"/>
    </xf>
    <xf numFmtId="0" fontId="3" fillId="6" borderId="0" xfId="0" applyFont="1" applyFill="1" applyAlignment="1">
      <alignment horizontal="center" vertical="center" wrapText="1"/>
    </xf>
    <xf numFmtId="10" fontId="3" fillId="6" borderId="0" xfId="2" applyNumberFormat="1" applyFont="1" applyFill="1" applyBorder="1" applyAlignment="1">
      <alignment horizontal="center" vertical="center" wrapText="1"/>
    </xf>
    <xf numFmtId="0" fontId="4" fillId="4" borderId="0" xfId="0" applyFont="1" applyFill="1" applyAlignment="1">
      <alignment vertical="center"/>
    </xf>
    <xf numFmtId="0" fontId="4" fillId="4" borderId="0" xfId="0" applyFont="1" applyFill="1" applyAlignment="1">
      <alignment horizontal="center" vertical="center"/>
    </xf>
    <xf numFmtId="10" fontId="4" fillId="4" borderId="0" xfId="2" applyNumberFormat="1" applyFont="1" applyFill="1" applyAlignment="1">
      <alignment horizontal="center" vertical="center"/>
    </xf>
    <xf numFmtId="0" fontId="3" fillId="3" borderId="0" xfId="0" applyFont="1" applyFill="1" applyAlignment="1">
      <alignment horizontal="center" vertical="center"/>
    </xf>
    <xf numFmtId="44" fontId="3" fillId="0" borderId="0" xfId="1" applyFont="1" applyAlignment="1">
      <alignment vertical="center"/>
    </xf>
    <xf numFmtId="44" fontId="3" fillId="0" borderId="0" xfId="0" applyNumberFormat="1" applyFont="1"/>
    <xf numFmtId="9" fontId="3" fillId="6" borderId="0" xfId="0" applyNumberFormat="1" applyFont="1" applyFill="1"/>
    <xf numFmtId="10" fontId="3" fillId="0" borderId="0" xfId="0" applyNumberFormat="1" applyFont="1"/>
    <xf numFmtId="10" fontId="3" fillId="6" borderId="0" xfId="2" applyNumberFormat="1" applyFont="1" applyFill="1"/>
    <xf numFmtId="43" fontId="3" fillId="6" borderId="0" xfId="3" applyFont="1" applyFill="1"/>
    <xf numFmtId="10" fontId="3" fillId="6" borderId="0" xfId="0" applyNumberFormat="1" applyFont="1" applyFill="1"/>
    <xf numFmtId="164" fontId="3" fillId="6" borderId="0" xfId="0" applyNumberFormat="1" applyFont="1" applyFill="1"/>
    <xf numFmtId="9" fontId="3" fillId="0" borderId="0" xfId="0" applyNumberFormat="1" applyFont="1"/>
    <xf numFmtId="164" fontId="3" fillId="6" borderId="0" xfId="2" applyNumberFormat="1" applyFont="1" applyFill="1"/>
    <xf numFmtId="10" fontId="3" fillId="6" borderId="0" xfId="2" applyNumberFormat="1" applyFont="1" applyFill="1" applyAlignment="1">
      <alignment horizontal="center" vertical="center" wrapText="1"/>
    </xf>
    <xf numFmtId="0" fontId="0" fillId="0" borderId="0" xfId="0" applyAlignment="1">
      <alignment vertical="center"/>
    </xf>
    <xf numFmtId="0" fontId="9" fillId="6" borderId="0" xfId="4" applyFill="1"/>
    <xf numFmtId="44" fontId="2" fillId="6" borderId="10" xfId="1" applyFont="1" applyFill="1" applyBorder="1" applyAlignment="1">
      <alignment horizontal="center" vertical="center"/>
    </xf>
    <xf numFmtId="49" fontId="2" fillId="6" borderId="4" xfId="0" applyNumberFormat="1" applyFont="1" applyFill="1" applyBorder="1" applyAlignment="1">
      <alignment horizontal="center" vertical="center"/>
    </xf>
    <xf numFmtId="0" fontId="2" fillId="6" borderId="7" xfId="0" applyFont="1" applyFill="1" applyBorder="1" applyAlignment="1">
      <alignment horizontal="center" vertical="center"/>
    </xf>
    <xf numFmtId="44" fontId="2" fillId="6" borderId="11" xfId="1" applyFont="1" applyFill="1" applyBorder="1" applyAlignment="1">
      <alignment horizontal="center" vertical="center"/>
    </xf>
    <xf numFmtId="49" fontId="2" fillId="6" borderId="6" xfId="0" applyNumberFormat="1" applyFont="1" applyFill="1" applyBorder="1" applyAlignment="1">
      <alignment horizontal="center" vertical="center"/>
    </xf>
    <xf numFmtId="0" fontId="2" fillId="6" borderId="9" xfId="0" applyFont="1" applyFill="1" applyBorder="1" applyAlignment="1">
      <alignment horizontal="center" vertical="center"/>
    </xf>
    <xf numFmtId="44" fontId="2" fillId="6" borderId="12" xfId="1" applyFont="1" applyFill="1" applyBorder="1" applyAlignment="1">
      <alignment horizontal="center" vertical="center"/>
    </xf>
    <xf numFmtId="49" fontId="2" fillId="6" borderId="5" xfId="0" applyNumberFormat="1" applyFont="1" applyFill="1" applyBorder="1" applyAlignment="1">
      <alignment horizontal="center" vertical="center"/>
    </xf>
    <xf numFmtId="0" fontId="2" fillId="6" borderId="8" xfId="0" applyFont="1" applyFill="1" applyBorder="1" applyAlignment="1">
      <alignment horizontal="center" vertical="center"/>
    </xf>
    <xf numFmtId="0" fontId="2" fillId="7" borderId="3" xfId="0" applyFont="1" applyFill="1" applyBorder="1" applyAlignment="1">
      <alignment horizontal="left" vertical="center" indent="1"/>
    </xf>
    <xf numFmtId="0" fontId="2" fillId="7" borderId="3" xfId="0" applyFont="1" applyFill="1" applyBorder="1" applyAlignment="1">
      <alignment horizontal="center" vertical="center"/>
    </xf>
    <xf numFmtId="0" fontId="2" fillId="7" borderId="3" xfId="0" applyFont="1" applyFill="1" applyBorder="1" applyAlignment="1">
      <alignment horizontal="center" vertical="center" wrapText="1"/>
    </xf>
    <xf numFmtId="0" fontId="11" fillId="0" borderId="0" xfId="0" applyFont="1" applyAlignment="1">
      <alignment wrapText="1"/>
    </xf>
    <xf numFmtId="0" fontId="11" fillId="0" borderId="0" xfId="0" applyFont="1"/>
    <xf numFmtId="0" fontId="12" fillId="6" borderId="4" xfId="4" applyFont="1" applyFill="1" applyBorder="1" applyAlignment="1">
      <alignment vertical="center"/>
    </xf>
    <xf numFmtId="0" fontId="12" fillId="6" borderId="6" xfId="4" applyFont="1" applyFill="1" applyBorder="1" applyAlignment="1">
      <alignment vertical="center"/>
    </xf>
    <xf numFmtId="0" fontId="12" fillId="6" borderId="5" xfId="4" applyFont="1" applyFill="1" applyBorder="1" applyAlignment="1">
      <alignment vertical="center"/>
    </xf>
    <xf numFmtId="0" fontId="12" fillId="6" borderId="12" xfId="4" applyFont="1" applyFill="1" applyBorder="1" applyAlignment="1">
      <alignment vertical="center"/>
    </xf>
    <xf numFmtId="0" fontId="12" fillId="6" borderId="11" xfId="4" applyFont="1" applyFill="1" applyBorder="1" applyAlignment="1">
      <alignment vertical="center"/>
    </xf>
    <xf numFmtId="49" fontId="2" fillId="6" borderId="0" xfId="0" applyNumberFormat="1" applyFont="1" applyFill="1" applyAlignment="1">
      <alignment horizontal="center" vertical="center"/>
    </xf>
    <xf numFmtId="0" fontId="2" fillId="6" borderId="4" xfId="0" applyFont="1" applyFill="1" applyBorder="1" applyAlignment="1">
      <alignment horizontal="center" vertical="center"/>
    </xf>
    <xf numFmtId="0" fontId="2" fillId="6" borderId="5" xfId="0" applyFont="1" applyFill="1" applyBorder="1" applyAlignment="1">
      <alignment horizontal="center" vertical="center"/>
    </xf>
    <xf numFmtId="0" fontId="2" fillId="6" borderId="6" xfId="0" applyFont="1" applyFill="1" applyBorder="1" applyAlignment="1">
      <alignment horizontal="center" vertical="center"/>
    </xf>
    <xf numFmtId="9" fontId="3" fillId="6" borderId="0" xfId="2" applyFont="1" applyFill="1"/>
    <xf numFmtId="10" fontId="3" fillId="0" borderId="0" xfId="2" applyNumberFormat="1" applyFont="1" applyFill="1" applyAlignment="1">
      <alignment horizontal="center" vertical="center"/>
    </xf>
    <xf numFmtId="10" fontId="3" fillId="0" borderId="0" xfId="2" applyNumberFormat="1" applyFont="1" applyFill="1" applyBorder="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10" fontId="5" fillId="0" borderId="0" xfId="2" applyNumberFormat="1" applyFont="1" applyFill="1" applyAlignment="1">
      <alignment horizontal="center" vertical="center"/>
    </xf>
    <xf numFmtId="0" fontId="3" fillId="0" borderId="0" xfId="0" applyFont="1" applyAlignment="1">
      <alignment horizontal="center" vertical="center"/>
    </xf>
    <xf numFmtId="9" fontId="3" fillId="6" borderId="0" xfId="0" quotePrefix="1" applyNumberFormat="1" applyFont="1" applyFill="1"/>
    <xf numFmtId="0" fontId="7" fillId="5" borderId="0" xfId="0" applyFont="1" applyFill="1" applyAlignment="1">
      <alignment horizontal="center"/>
    </xf>
    <xf numFmtId="0" fontId="10" fillId="0" borderId="0" xfId="0" applyFont="1" applyAlignment="1">
      <alignment horizontal="left"/>
    </xf>
    <xf numFmtId="0" fontId="14" fillId="2" borderId="10" xfId="0" applyFont="1" applyFill="1" applyBorder="1" applyAlignment="1">
      <alignment horizontal="center"/>
    </xf>
    <xf numFmtId="0" fontId="14" fillId="2" borderId="2" xfId="0" applyFont="1" applyFill="1" applyBorder="1" applyAlignment="1">
      <alignment horizontal="center"/>
    </xf>
    <xf numFmtId="0" fontId="14" fillId="2" borderId="7" xfId="0" applyFont="1" applyFill="1" applyBorder="1" applyAlignment="1">
      <alignment horizontal="center"/>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11" fillId="0" borderId="0" xfId="0" applyFont="1" applyAlignment="1">
      <alignment horizontal="left" wrapText="1"/>
    </xf>
    <xf numFmtId="0" fontId="2" fillId="6" borderId="2" xfId="0" applyFont="1" applyFill="1" applyBorder="1" applyAlignment="1">
      <alignment horizontal="center" vertical="center" wrapText="1"/>
    </xf>
    <xf numFmtId="0" fontId="2" fillId="6" borderId="0" xfId="0" applyFont="1" applyFill="1" applyAlignment="1">
      <alignment horizontal="center" vertical="center"/>
    </xf>
    <xf numFmtId="0" fontId="2" fillId="6" borderId="1" xfId="0" applyFont="1" applyFill="1" applyBorder="1" applyAlignment="1">
      <alignment horizontal="center" vertical="center"/>
    </xf>
    <xf numFmtId="0" fontId="2" fillId="6" borderId="3" xfId="0" applyFont="1" applyFill="1" applyBorder="1" applyAlignment="1">
      <alignment horizontal="center" vertical="center" wrapText="1"/>
    </xf>
    <xf numFmtId="0" fontId="2" fillId="6" borderId="3" xfId="0" applyFont="1" applyFill="1" applyBorder="1" applyAlignment="1">
      <alignment horizontal="center" vertical="center"/>
    </xf>
    <xf numFmtId="0" fontId="2" fillId="6" borderId="2" xfId="0" applyFont="1" applyFill="1" applyBorder="1" applyAlignment="1">
      <alignment horizontal="center" vertical="center"/>
    </xf>
    <xf numFmtId="0" fontId="2" fillId="6" borderId="12" xfId="0" applyFont="1" applyFill="1" applyBorder="1" applyAlignment="1">
      <alignment horizontal="center" vertical="center" wrapText="1"/>
    </xf>
    <xf numFmtId="0" fontId="2" fillId="6" borderId="12" xfId="0" applyFont="1" applyFill="1" applyBorder="1" applyAlignment="1">
      <alignment horizontal="center" vertical="center"/>
    </xf>
    <xf numFmtId="0" fontId="2" fillId="6" borderId="4" xfId="0" applyFont="1" applyFill="1" applyBorder="1" applyAlignment="1">
      <alignment horizontal="center" vertical="center"/>
    </xf>
    <xf numFmtId="0" fontId="2" fillId="6" borderId="5" xfId="0" applyFont="1" applyFill="1" applyBorder="1" applyAlignment="1">
      <alignment horizontal="center" vertical="center"/>
    </xf>
    <xf numFmtId="0" fontId="2" fillId="6" borderId="6" xfId="0" applyFont="1" applyFill="1" applyBorder="1" applyAlignment="1">
      <alignment horizontal="center" vertical="center"/>
    </xf>
    <xf numFmtId="0" fontId="9" fillId="6" borderId="0" xfId="4" applyFill="1" applyAlignment="1">
      <alignment horizontal="left"/>
    </xf>
    <xf numFmtId="0" fontId="9" fillId="6" borderId="0" xfId="4" applyFill="1" applyAlignment="1"/>
    <xf numFmtId="10" fontId="3" fillId="6" borderId="0" xfId="0" applyNumberFormat="1" applyFont="1" applyFill="1" applyAlignment="1">
      <alignment vertical="center"/>
    </xf>
    <xf numFmtId="10" fontId="3" fillId="6" borderId="0" xfId="2" applyNumberFormat="1" applyFont="1" applyFill="1" applyBorder="1" applyAlignment="1">
      <alignment horizontal="left" vertical="center"/>
    </xf>
  </cellXfs>
  <cellStyles count="5">
    <cellStyle name="Comma" xfId="3" builtinId="3"/>
    <cellStyle name="Currency" xfId="1" builtinId="4"/>
    <cellStyle name="Hyperlink" xfId="4"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AAF46-FF53-4A9A-8276-3B037115EE4B}">
  <sheetPr>
    <pageSetUpPr fitToPage="1"/>
  </sheetPr>
  <dimension ref="B2:G63"/>
  <sheetViews>
    <sheetView showGridLines="0" workbookViewId="0">
      <selection activeCell="C21" sqref="C21"/>
    </sheetView>
  </sheetViews>
  <sheetFormatPr defaultRowHeight="15" x14ac:dyDescent="0.25"/>
  <cols>
    <col min="1" max="1" width="3.7109375" customWidth="1"/>
    <col min="2" max="2" width="17.5703125" customWidth="1"/>
    <col min="3" max="3" width="36.28515625" bestFit="1" customWidth="1"/>
    <col min="4" max="4" width="18.85546875" style="1" customWidth="1"/>
    <col min="5" max="5" width="15.42578125" style="1" customWidth="1"/>
    <col min="6" max="6" width="15" customWidth="1"/>
    <col min="7" max="7" width="19" customWidth="1"/>
    <col min="8" max="8" width="3.7109375" customWidth="1"/>
  </cols>
  <sheetData>
    <row r="2" spans="2:7" ht="18.75" x14ac:dyDescent="0.3">
      <c r="B2" s="72" t="s">
        <v>0</v>
      </c>
      <c r="C2" s="73"/>
      <c r="D2" s="73"/>
      <c r="E2" s="73"/>
      <c r="F2" s="73"/>
      <c r="G2" s="74"/>
    </row>
    <row r="3" spans="2:7" ht="46.5" x14ac:dyDescent="0.25">
      <c r="B3" s="48" t="s">
        <v>1</v>
      </c>
      <c r="C3" s="48" t="s">
        <v>2</v>
      </c>
      <c r="D3" s="49" t="s">
        <v>3</v>
      </c>
      <c r="E3" s="50" t="s">
        <v>4</v>
      </c>
      <c r="F3" s="50" t="s">
        <v>5</v>
      </c>
      <c r="G3" s="50" t="s">
        <v>6</v>
      </c>
    </row>
    <row r="4" spans="2:7" s="37" customFormat="1" ht="21" customHeight="1" x14ac:dyDescent="0.25">
      <c r="B4" s="81" t="s">
        <v>7</v>
      </c>
      <c r="C4" s="53" t="s">
        <v>8</v>
      </c>
      <c r="D4" s="78" t="s">
        <v>9</v>
      </c>
      <c r="E4" s="39" t="s">
        <v>10</v>
      </c>
      <c r="F4" s="40" t="s">
        <v>11</v>
      </c>
      <c r="G4" s="41" t="s">
        <v>12</v>
      </c>
    </row>
    <row r="5" spans="2:7" s="37" customFormat="1" ht="21" customHeight="1" x14ac:dyDescent="0.25">
      <c r="B5" s="82"/>
      <c r="C5" s="54" t="s">
        <v>13</v>
      </c>
      <c r="D5" s="79"/>
      <c r="E5" s="42" t="s">
        <v>10</v>
      </c>
      <c r="F5" s="43" t="s">
        <v>11</v>
      </c>
      <c r="G5" s="44" t="s">
        <v>12</v>
      </c>
    </row>
    <row r="6" spans="2:7" s="37" customFormat="1" ht="21" customHeight="1" x14ac:dyDescent="0.25">
      <c r="B6" s="82"/>
      <c r="C6" s="55" t="s">
        <v>14</v>
      </c>
      <c r="D6" s="79"/>
      <c r="E6" s="45" t="s">
        <v>15</v>
      </c>
      <c r="F6" s="46" t="s">
        <v>16</v>
      </c>
      <c r="G6" s="47" t="s">
        <v>12</v>
      </c>
    </row>
    <row r="7" spans="2:7" s="37" customFormat="1" ht="21" customHeight="1" x14ac:dyDescent="0.25">
      <c r="B7" s="82"/>
      <c r="C7" s="55" t="s">
        <v>17</v>
      </c>
      <c r="D7" s="79"/>
      <c r="E7" s="45" t="s">
        <v>15</v>
      </c>
      <c r="F7" s="46" t="s">
        <v>16</v>
      </c>
      <c r="G7" s="47" t="s">
        <v>12</v>
      </c>
    </row>
    <row r="8" spans="2:7" s="37" customFormat="1" ht="21" customHeight="1" x14ac:dyDescent="0.25">
      <c r="B8" s="82"/>
      <c r="C8" s="53" t="s">
        <v>18</v>
      </c>
      <c r="D8" s="79"/>
      <c r="E8" s="39" t="s">
        <v>15</v>
      </c>
      <c r="F8" s="40" t="s">
        <v>16</v>
      </c>
      <c r="G8" s="41" t="s">
        <v>19</v>
      </c>
    </row>
    <row r="9" spans="2:7" s="37" customFormat="1" ht="21" customHeight="1" x14ac:dyDescent="0.25">
      <c r="B9" s="82"/>
      <c r="C9" s="54" t="s">
        <v>20</v>
      </c>
      <c r="D9" s="79"/>
      <c r="E9" s="42" t="s">
        <v>15</v>
      </c>
      <c r="F9" s="43" t="s">
        <v>16</v>
      </c>
      <c r="G9" s="44" t="s">
        <v>19</v>
      </c>
    </row>
    <row r="10" spans="2:7" s="37" customFormat="1" ht="21" customHeight="1" x14ac:dyDescent="0.25">
      <c r="B10" s="82"/>
      <c r="C10" s="55" t="s">
        <v>21</v>
      </c>
      <c r="D10" s="79"/>
      <c r="E10" s="45" t="s">
        <v>22</v>
      </c>
      <c r="F10" s="46" t="s">
        <v>23</v>
      </c>
      <c r="G10" s="47" t="s">
        <v>12</v>
      </c>
    </row>
    <row r="11" spans="2:7" s="37" customFormat="1" ht="21" customHeight="1" x14ac:dyDescent="0.25">
      <c r="B11" s="82"/>
      <c r="C11" s="55" t="s">
        <v>24</v>
      </c>
      <c r="D11" s="79"/>
      <c r="E11" s="45" t="s">
        <v>22</v>
      </c>
      <c r="F11" s="46" t="s">
        <v>23</v>
      </c>
      <c r="G11" s="47" t="s">
        <v>12</v>
      </c>
    </row>
    <row r="12" spans="2:7" s="37" customFormat="1" ht="21" customHeight="1" x14ac:dyDescent="0.25">
      <c r="B12" s="82"/>
      <c r="C12" s="53" t="s">
        <v>25</v>
      </c>
      <c r="D12" s="79"/>
      <c r="E12" s="45" t="s">
        <v>22</v>
      </c>
      <c r="F12" s="40" t="s">
        <v>23</v>
      </c>
      <c r="G12" s="41" t="s">
        <v>26</v>
      </c>
    </row>
    <row r="13" spans="2:7" s="37" customFormat="1" ht="21" customHeight="1" x14ac:dyDescent="0.25">
      <c r="B13" s="82"/>
      <c r="C13" s="54" t="s">
        <v>27</v>
      </c>
      <c r="D13" s="79"/>
      <c r="E13" s="45" t="s">
        <v>22</v>
      </c>
      <c r="F13" s="43" t="s">
        <v>23</v>
      </c>
      <c r="G13" s="44" t="s">
        <v>26</v>
      </c>
    </row>
    <row r="14" spans="2:7" s="37" customFormat="1" ht="21" customHeight="1" x14ac:dyDescent="0.25">
      <c r="B14" s="82"/>
      <c r="C14" s="55" t="s">
        <v>28</v>
      </c>
      <c r="D14" s="79"/>
      <c r="E14" s="45" t="s">
        <v>29</v>
      </c>
      <c r="F14" s="40" t="s">
        <v>23</v>
      </c>
      <c r="G14" s="41" t="s">
        <v>30</v>
      </c>
    </row>
    <row r="15" spans="2:7" s="37" customFormat="1" ht="21" customHeight="1" x14ac:dyDescent="0.25">
      <c r="B15" s="82"/>
      <c r="C15" s="54" t="s">
        <v>31</v>
      </c>
      <c r="D15" s="80"/>
      <c r="E15" s="45" t="s">
        <v>29</v>
      </c>
      <c r="F15" s="43" t="s">
        <v>23</v>
      </c>
      <c r="G15" s="44" t="s">
        <v>30</v>
      </c>
    </row>
    <row r="16" spans="2:7" s="37" customFormat="1" ht="21" customHeight="1" x14ac:dyDescent="0.25">
      <c r="B16" s="84" t="s">
        <v>32</v>
      </c>
      <c r="C16" s="55" t="s">
        <v>33</v>
      </c>
      <c r="D16" s="83" t="s">
        <v>12</v>
      </c>
      <c r="E16" s="59" t="s">
        <v>34</v>
      </c>
      <c r="F16" s="58" t="s">
        <v>35</v>
      </c>
      <c r="G16" s="59" t="s">
        <v>36</v>
      </c>
    </row>
    <row r="17" spans="2:7" s="37" customFormat="1" ht="21" customHeight="1" x14ac:dyDescent="0.25">
      <c r="B17" s="84"/>
      <c r="C17" s="55" t="s">
        <v>37</v>
      </c>
      <c r="D17" s="79"/>
      <c r="E17" s="60" t="s">
        <v>34</v>
      </c>
      <c r="F17" s="58" t="s">
        <v>16</v>
      </c>
      <c r="G17" s="60" t="s">
        <v>36</v>
      </c>
    </row>
    <row r="18" spans="2:7" s="37" customFormat="1" ht="21" customHeight="1" x14ac:dyDescent="0.25">
      <c r="B18" s="84"/>
      <c r="C18" s="55" t="s">
        <v>38</v>
      </c>
      <c r="D18" s="79"/>
      <c r="E18" s="60" t="s">
        <v>34</v>
      </c>
      <c r="F18" s="58" t="s">
        <v>39</v>
      </c>
      <c r="G18" s="60" t="s">
        <v>12</v>
      </c>
    </row>
    <row r="19" spans="2:7" s="37" customFormat="1" ht="21" customHeight="1" x14ac:dyDescent="0.25">
      <c r="B19" s="84"/>
      <c r="C19" s="55" t="s">
        <v>40</v>
      </c>
      <c r="D19" s="79"/>
      <c r="E19" s="60" t="s">
        <v>41</v>
      </c>
      <c r="F19" s="58" t="s">
        <v>42</v>
      </c>
      <c r="G19" s="60" t="s">
        <v>36</v>
      </c>
    </row>
    <row r="20" spans="2:7" s="37" customFormat="1" ht="21" customHeight="1" x14ac:dyDescent="0.25">
      <c r="B20" s="84"/>
      <c r="C20" s="55" t="s">
        <v>43</v>
      </c>
      <c r="D20" s="79"/>
      <c r="E20" s="60" t="s">
        <v>41</v>
      </c>
      <c r="F20" s="58" t="s">
        <v>44</v>
      </c>
      <c r="G20" s="60" t="s">
        <v>36</v>
      </c>
    </row>
    <row r="21" spans="2:7" s="37" customFormat="1" ht="21" customHeight="1" x14ac:dyDescent="0.25">
      <c r="B21" s="84"/>
      <c r="C21" s="55" t="s">
        <v>45</v>
      </c>
      <c r="D21" s="79"/>
      <c r="E21" s="60" t="s">
        <v>41</v>
      </c>
      <c r="F21" s="58" t="s">
        <v>46</v>
      </c>
      <c r="G21" s="60" t="s">
        <v>36</v>
      </c>
    </row>
    <row r="22" spans="2:7" s="37" customFormat="1" ht="21" customHeight="1" x14ac:dyDescent="0.25">
      <c r="B22" s="84"/>
      <c r="C22" s="55" t="s">
        <v>47</v>
      </c>
      <c r="D22" s="79"/>
      <c r="E22" s="60" t="s">
        <v>34</v>
      </c>
      <c r="F22" s="58" t="s">
        <v>48</v>
      </c>
      <c r="G22" s="60" t="s">
        <v>12</v>
      </c>
    </row>
    <row r="23" spans="2:7" s="37" customFormat="1" ht="21" customHeight="1" x14ac:dyDescent="0.25">
      <c r="B23" s="85"/>
      <c r="C23" s="55" t="s">
        <v>49</v>
      </c>
      <c r="D23" s="79"/>
      <c r="E23" s="60" t="s">
        <v>34</v>
      </c>
      <c r="F23" s="58" t="s">
        <v>50</v>
      </c>
      <c r="G23" s="60" t="s">
        <v>12</v>
      </c>
    </row>
    <row r="24" spans="2:7" s="37" customFormat="1" ht="21" customHeight="1" x14ac:dyDescent="0.25">
      <c r="B24" s="85"/>
      <c r="C24" s="54" t="s">
        <v>51</v>
      </c>
      <c r="D24" s="79"/>
      <c r="E24" s="60" t="s">
        <v>34</v>
      </c>
      <c r="F24" s="58" t="s">
        <v>48</v>
      </c>
      <c r="G24" s="60" t="s">
        <v>12</v>
      </c>
    </row>
    <row r="25" spans="2:7" s="37" customFormat="1" ht="21" customHeight="1" x14ac:dyDescent="0.25">
      <c r="B25" s="86" t="s">
        <v>196</v>
      </c>
      <c r="C25" s="55" t="s">
        <v>197</v>
      </c>
      <c r="D25" s="86" t="s">
        <v>12</v>
      </c>
      <c r="E25" s="59" t="s">
        <v>34</v>
      </c>
      <c r="F25" s="40" t="s">
        <v>389</v>
      </c>
      <c r="G25" s="41" t="s">
        <v>12</v>
      </c>
    </row>
    <row r="26" spans="2:7" s="37" customFormat="1" ht="21" customHeight="1" x14ac:dyDescent="0.25">
      <c r="B26" s="87"/>
      <c r="C26" s="55" t="s">
        <v>198</v>
      </c>
      <c r="D26" s="87"/>
      <c r="E26" s="60" t="s">
        <v>41</v>
      </c>
      <c r="F26" s="46" t="s">
        <v>388</v>
      </c>
      <c r="G26" s="47" t="s">
        <v>12</v>
      </c>
    </row>
    <row r="27" spans="2:7" s="37" customFormat="1" ht="21" customHeight="1" x14ac:dyDescent="0.25">
      <c r="B27" s="87"/>
      <c r="C27" s="55" t="s">
        <v>199</v>
      </c>
      <c r="D27" s="87"/>
      <c r="E27" s="60" t="s">
        <v>41</v>
      </c>
      <c r="F27" s="46" t="s">
        <v>388</v>
      </c>
      <c r="G27" s="47" t="s">
        <v>12</v>
      </c>
    </row>
    <row r="28" spans="2:7" s="37" customFormat="1" ht="21" customHeight="1" x14ac:dyDescent="0.25">
      <c r="B28" s="87"/>
      <c r="C28" s="55" t="s">
        <v>200</v>
      </c>
      <c r="D28" s="87"/>
      <c r="E28" s="60" t="s">
        <v>41</v>
      </c>
      <c r="F28" s="46" t="s">
        <v>388</v>
      </c>
      <c r="G28" s="47" t="s">
        <v>12</v>
      </c>
    </row>
    <row r="29" spans="2:7" s="37" customFormat="1" ht="21" customHeight="1" x14ac:dyDescent="0.25">
      <c r="B29" s="88"/>
      <c r="C29" s="54" t="s">
        <v>201</v>
      </c>
      <c r="D29" s="88"/>
      <c r="E29" s="61" t="s">
        <v>41</v>
      </c>
      <c r="F29" s="43" t="s">
        <v>388</v>
      </c>
      <c r="G29" s="44" t="s">
        <v>12</v>
      </c>
    </row>
    <row r="30" spans="2:7" ht="21" customHeight="1" x14ac:dyDescent="0.25">
      <c r="B30" s="75" t="s">
        <v>52</v>
      </c>
      <c r="C30" s="55" t="s">
        <v>53</v>
      </c>
      <c r="D30" s="75" t="s">
        <v>54</v>
      </c>
      <c r="E30" s="45" t="s">
        <v>10</v>
      </c>
      <c r="F30" s="46" t="s">
        <v>55</v>
      </c>
      <c r="G30" s="47" t="s">
        <v>12</v>
      </c>
    </row>
    <row r="31" spans="2:7" ht="21" customHeight="1" x14ac:dyDescent="0.25">
      <c r="B31" s="75"/>
      <c r="C31" s="54" t="s">
        <v>56</v>
      </c>
      <c r="D31" s="75"/>
      <c r="E31" s="42" t="s">
        <v>10</v>
      </c>
      <c r="F31" s="43" t="s">
        <v>55</v>
      </c>
      <c r="G31" s="44" t="s">
        <v>12</v>
      </c>
    </row>
    <row r="32" spans="2:7" ht="21" customHeight="1" x14ac:dyDescent="0.25">
      <c r="B32" s="75"/>
      <c r="C32" s="53" t="s">
        <v>57</v>
      </c>
      <c r="D32" s="75"/>
      <c r="E32" s="45" t="s">
        <v>58</v>
      </c>
      <c r="F32" s="46" t="s">
        <v>59</v>
      </c>
      <c r="G32" s="47" t="s">
        <v>36</v>
      </c>
    </row>
    <row r="33" spans="2:7" ht="21" customHeight="1" x14ac:dyDescent="0.25">
      <c r="B33" s="75"/>
      <c r="C33" s="54" t="s">
        <v>60</v>
      </c>
      <c r="D33" s="75"/>
      <c r="E33" s="45" t="s">
        <v>58</v>
      </c>
      <c r="F33" s="46" t="s">
        <v>59</v>
      </c>
      <c r="G33" s="47" t="s">
        <v>36</v>
      </c>
    </row>
    <row r="34" spans="2:7" ht="21" customHeight="1" x14ac:dyDescent="0.25">
      <c r="B34" s="75"/>
      <c r="C34" s="56" t="s">
        <v>61</v>
      </c>
      <c r="D34" s="75"/>
      <c r="E34" s="39" t="s">
        <v>22</v>
      </c>
      <c r="F34" s="40" t="s">
        <v>59</v>
      </c>
      <c r="G34" s="41" t="s">
        <v>62</v>
      </c>
    </row>
    <row r="35" spans="2:7" ht="21" customHeight="1" x14ac:dyDescent="0.25">
      <c r="B35" s="76"/>
      <c r="C35" s="57" t="s">
        <v>63</v>
      </c>
      <c r="D35" s="76"/>
      <c r="E35" s="42" t="s">
        <v>22</v>
      </c>
      <c r="F35" s="43" t="s">
        <v>59</v>
      </c>
      <c r="G35" s="44" t="s">
        <v>62</v>
      </c>
    </row>
    <row r="36" spans="2:7" x14ac:dyDescent="0.25">
      <c r="B36" s="51"/>
      <c r="C36" s="51"/>
      <c r="D36" s="51"/>
      <c r="E36" s="51"/>
      <c r="F36" s="51"/>
      <c r="G36" s="51"/>
    </row>
    <row r="37" spans="2:7" x14ac:dyDescent="0.25">
      <c r="B37" s="52" t="s">
        <v>64</v>
      </c>
    </row>
    <row r="38" spans="2:7" x14ac:dyDescent="0.25">
      <c r="B38" s="71" t="s">
        <v>65</v>
      </c>
      <c r="C38" s="71"/>
      <c r="D38" s="71"/>
      <c r="E38" s="71"/>
      <c r="F38" s="71"/>
    </row>
    <row r="39" spans="2:7" ht="15" customHeight="1" x14ac:dyDescent="0.25">
      <c r="B39" s="77" t="s">
        <v>66</v>
      </c>
      <c r="C39" s="77"/>
      <c r="D39" s="77"/>
      <c r="E39" s="77"/>
      <c r="F39" s="77"/>
      <c r="G39" s="77"/>
    </row>
    <row r="40" spans="2:7" x14ac:dyDescent="0.25">
      <c r="B40" s="77"/>
      <c r="C40" s="77"/>
      <c r="D40" s="77"/>
      <c r="E40" s="77"/>
      <c r="F40" s="77"/>
      <c r="G40" s="77"/>
    </row>
    <row r="41" spans="2:7" x14ac:dyDescent="0.25">
      <c r="B41" s="77"/>
      <c r="C41" s="77"/>
      <c r="D41" s="77"/>
      <c r="E41" s="77"/>
      <c r="F41" s="77"/>
      <c r="G41" s="77"/>
    </row>
    <row r="42" spans="2:7" x14ac:dyDescent="0.25">
      <c r="B42" s="77"/>
      <c r="C42" s="77"/>
      <c r="D42" s="77"/>
      <c r="E42" s="77"/>
      <c r="F42" s="77"/>
      <c r="G42" s="77"/>
    </row>
    <row r="43" spans="2:7" x14ac:dyDescent="0.25">
      <c r="E43" s="2"/>
    </row>
    <row r="44" spans="2:7" x14ac:dyDescent="0.25">
      <c r="E44" s="2"/>
    </row>
    <row r="45" spans="2:7" x14ac:dyDescent="0.25">
      <c r="E45" s="2"/>
    </row>
    <row r="46" spans="2:7" x14ac:dyDescent="0.25">
      <c r="E46" s="2"/>
    </row>
    <row r="47" spans="2:7" x14ac:dyDescent="0.25">
      <c r="E47" s="2"/>
    </row>
    <row r="48" spans="2:7" x14ac:dyDescent="0.25">
      <c r="E48" s="2"/>
    </row>
    <row r="49" spans="5:5" x14ac:dyDescent="0.25">
      <c r="E49" s="2"/>
    </row>
    <row r="50" spans="5:5" x14ac:dyDescent="0.25">
      <c r="E50" s="2"/>
    </row>
    <row r="51" spans="5:5" x14ac:dyDescent="0.25">
      <c r="E51" s="2"/>
    </row>
    <row r="52" spans="5:5" x14ac:dyDescent="0.25">
      <c r="E52" s="2"/>
    </row>
    <row r="53" spans="5:5" x14ac:dyDescent="0.25">
      <c r="E53" s="2"/>
    </row>
    <row r="54" spans="5:5" x14ac:dyDescent="0.25">
      <c r="E54" s="2"/>
    </row>
    <row r="55" spans="5:5" x14ac:dyDescent="0.25">
      <c r="E55" s="2"/>
    </row>
    <row r="56" spans="5:5" x14ac:dyDescent="0.25">
      <c r="E56" s="2"/>
    </row>
    <row r="57" spans="5:5" x14ac:dyDescent="0.25">
      <c r="E57" s="2"/>
    </row>
    <row r="58" spans="5:5" x14ac:dyDescent="0.25">
      <c r="E58" s="2"/>
    </row>
    <row r="59" spans="5:5" x14ac:dyDescent="0.25">
      <c r="E59" s="2"/>
    </row>
    <row r="60" spans="5:5" x14ac:dyDescent="0.25">
      <c r="E60" s="2"/>
    </row>
    <row r="61" spans="5:5" x14ac:dyDescent="0.25">
      <c r="E61" s="2"/>
    </row>
    <row r="62" spans="5:5" x14ac:dyDescent="0.25">
      <c r="E62" s="2"/>
    </row>
    <row r="63" spans="5:5" x14ac:dyDescent="0.25">
      <c r="E63" s="2"/>
    </row>
  </sheetData>
  <mergeCells count="11">
    <mergeCell ref="B2:G2"/>
    <mergeCell ref="B30:B35"/>
    <mergeCell ref="D30:D35"/>
    <mergeCell ref="B39:G42"/>
    <mergeCell ref="D4:D15"/>
    <mergeCell ref="B4:B15"/>
    <mergeCell ref="D16:D24"/>
    <mergeCell ref="B16:B24"/>
    <mergeCell ref="B38:F38"/>
    <mergeCell ref="B25:B29"/>
    <mergeCell ref="D25:D29"/>
  </mergeCells>
  <hyperlinks>
    <hyperlink ref="C4" location="Concentrated!A1" display="Concentrated" xr:uid="{2B4A1E97-8A8E-4C06-A642-0B7B251D7DFE}"/>
    <hyperlink ref="C5" location="'Concentrated Tax'!A1" display="Concentrated Tax Sensitive" xr:uid="{A12AB00E-6B74-4EB1-8EFF-62A4E62E57DD}"/>
    <hyperlink ref="C6" location="'Strategic Core'!A1" display="Strategic Core" xr:uid="{131355F4-786F-4A29-8070-CA8E05D4DC03}"/>
    <hyperlink ref="C7" location="'Strategic Core Tax'!A1" display="Strategic Core Tax Sensitive" xr:uid="{7D91444A-C4C3-4B1A-8DA4-EA93A7D1C04E}"/>
    <hyperlink ref="C8" location="'Strategic w Alts'!A1" display="Strategic with Alts" xr:uid="{38CE9AE6-EFA9-419F-A088-417E74DE9131}"/>
    <hyperlink ref="C9" location="'Strategic w Alts Tax'!A1" display="Strategic with Alts Tax Sensitive" xr:uid="{1990A709-5E79-4CDF-B4BF-1CFA0027B016}"/>
    <hyperlink ref="C10" location="'Estate Core'!A1" display="Estate Core" xr:uid="{26981D40-FE9A-4298-906A-20152B51C5E7}"/>
    <hyperlink ref="C11" location="'Estate Core Tax'!A1" display="Estate Core Tax Sensitive" xr:uid="{2A564B7E-261C-4D5A-8BE3-3FE63C1AE476}"/>
    <hyperlink ref="C12" location="'Estate w Alts'!A1" display="Estate with Alts" xr:uid="{D2E4148F-D877-4A3B-9ED1-05B8E558E3AF}"/>
    <hyperlink ref="C13" location="'Estate w Alts Tax'!A1" display="Estate with Alts Tax Sensitive" xr:uid="{52E8FFAF-76B1-454D-BE4A-3FA35184E17B}"/>
    <hyperlink ref="C14" location="'Endowment w Alts'!A1" display="Endowment with Alts" xr:uid="{237853CA-DF40-4ADC-BAF8-B587807613F8}"/>
    <hyperlink ref="C15" location="'Endowment w Alts Tax'!A1" display="Endowment with Alts Tax Sensitive" xr:uid="{E00B2758-A4D2-42F6-B5E5-55942010B6A1}"/>
    <hyperlink ref="C30" location="'LS- OVLs Strategic'!A1" display="OVLs Strategic" xr:uid="{FF0C53D2-C423-4CB4-9180-094F2AB7BA20}"/>
    <hyperlink ref="C31" location="'LS- OVLs Strategic Tax'!A1" display="OVLs Strategic Tax Sensitive" xr:uid="{C3495568-506B-438E-A7E9-3E3BF0F415C5}"/>
    <hyperlink ref="C32" location="'LS- OVLs Estate w Alts'!A1" display="OVLs Estate Alts" xr:uid="{BB31D41D-BF6C-4450-AF4F-4A17AA340177}"/>
    <hyperlink ref="C33" location="'LS- OVLs Estate w Alts TS'!A1" display="OVLS Estate Alts Tax Sensitive" xr:uid="{FF2E204F-C9D7-4A70-9E73-A6423AA15BE2}"/>
    <hyperlink ref="C34" location="'LS- OVLs Endowment w Alts'!A1" display="OVLs Endowment Alts" xr:uid="{ED4FC138-065A-481E-95FD-666AFF516F46}"/>
    <hyperlink ref="C35" location="'LS- OVLs Endowment w Alts TS'!A1" display="OVLs Endowment Alts Tax Sensitive" xr:uid="{84DC61FB-4C49-4A07-83FD-AE5B7129BF0B}"/>
    <hyperlink ref="C19" location="'Bison Objectives Balanced'!D5" display="Bison Balanced Distributive with Alts" xr:uid="{E8283DFB-4DF0-43E6-95C3-00E93BA3748F}"/>
    <hyperlink ref="C20" location="'Bison Objectives Balanced'!E5" display="Bison Balanced Moderate with Alts" xr:uid="{08410D4C-0485-40F7-BFBE-49D3B675FB86}"/>
    <hyperlink ref="C21" location="'Bison Objectives Balanced'!F5" display="Bison Balanced Accumulation with Alts" xr:uid="{4F1C71C0-93A3-4849-BAD1-9C3962E42FF2}"/>
    <hyperlink ref="C16" location="'Bison Objectives Distribution'!D5" display="Bison Conservative Income with Alts" xr:uid="{41C5BE79-9B04-4430-B1E3-CC7124CFC627}"/>
    <hyperlink ref="C17" location="'Bison Objectives Distribution'!E5" display="Bison Multi-Strategy Income with Alts" xr:uid="{A9021F25-5E91-4BA7-86B6-45E0E06E742C}"/>
    <hyperlink ref="C18" location="'Bison Objectives Distribution'!F5" display="Bison Tax Aware Income" xr:uid="{75991E50-B38C-4F7F-9E8E-30B43E3C7DC5}"/>
    <hyperlink ref="C22" location="'Bison Objectives Accumulation'!D5" display="Bison Equity Income" xr:uid="{3E58FA3E-B79F-4EC7-8C02-473E718D8E85}"/>
    <hyperlink ref="C23" location="'Bison Objectives Accumulation'!E5" display="Bison Global Growth" xr:uid="{F4BE6251-6228-4D55-A9DC-385D57E703A9}"/>
    <hyperlink ref="C24" location="'Bison Objectives Accumulation'!F5" display="Bison Thematic Growth" xr:uid="{CA1B3B79-FE4A-4257-A82D-13C5FFC892DE}"/>
    <hyperlink ref="C25" location="'Bison Strategies'!A1" display="Bison Inflation Resilient Growth" xr:uid="{D72B5787-B9C0-413A-8808-FE988F752FFB}"/>
    <hyperlink ref="C26" location="'Bison Strategies'!A1" display="Bison Large Cap Leaders" xr:uid="{C57D4D77-2570-4DA7-9006-B00CBAB4EA6B}"/>
    <hyperlink ref="C27" location="'Bison American Values'!A1" display="Bison American Values Leaders" xr:uid="{4B88A481-9964-4959-A7C0-EA735AACACC8}"/>
    <hyperlink ref="C29" location="'Bison American Values'!A1" display="Bison American Values Dividend" xr:uid="{B0A179A0-62B4-494E-8C9B-277A091CC787}"/>
    <hyperlink ref="C28" location="'Bison Strategies'!A1" display="Bison Dividend Stock" xr:uid="{23E957AE-7F82-44B3-9B11-781AF8AC9BE2}"/>
  </hyperlinks>
  <printOptions horizontalCentered="1"/>
  <pageMargins left="0.25" right="0.25" top="0.75" bottom="0.75" header="0.3" footer="0.3"/>
  <pageSetup scale="83" orientation="portrait" r:id="rId1"/>
  <headerFooter>
    <oddFooter>&amp;C&amp;8For Professional Use Only</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C7E74-AE33-44D0-BB3D-A4CD80F4F10B}">
  <sheetPr>
    <pageSetUpPr fitToPage="1"/>
  </sheetPr>
  <dimension ref="A1:N29"/>
  <sheetViews>
    <sheetView showGridLines="0" topLeftCell="A3" zoomScale="90" zoomScaleNormal="90" workbookViewId="0">
      <selection activeCell="E7" sqref="E7:G13"/>
    </sheetView>
  </sheetViews>
  <sheetFormatPr defaultColWidth="9.140625" defaultRowHeight="18.75" x14ac:dyDescent="0.3"/>
  <cols>
    <col min="1" max="1" width="13.85546875" style="4" customWidth="1"/>
    <col min="2" max="2" width="53.42578125" style="4" customWidth="1"/>
    <col min="3" max="3" width="24" style="4" hidden="1" customWidth="1"/>
    <col min="4" max="9" width="21.42578125" style="4" customWidth="1"/>
    <col min="10" max="10" width="11.7109375" style="4" bestFit="1" customWidth="1"/>
    <col min="11" max="11" width="13.140625" style="4" bestFit="1" customWidth="1"/>
    <col min="12" max="13" width="11.28515625" style="4" bestFit="1" customWidth="1"/>
    <col min="14" max="14" width="11.140625" style="4" bestFit="1" customWidth="1"/>
    <col min="15" max="16384" width="9.140625" style="4"/>
  </cols>
  <sheetData>
    <row r="1" spans="1:14" x14ac:dyDescent="0.3">
      <c r="A1" s="38" t="s">
        <v>67</v>
      </c>
    </row>
    <row r="2" spans="1:14" s="3" customFormat="1" x14ac:dyDescent="0.3"/>
    <row r="3" spans="1:14" ht="23.25" x14ac:dyDescent="0.35">
      <c r="A3" s="70" t="s">
        <v>151</v>
      </c>
      <c r="B3" s="70"/>
      <c r="C3" s="70"/>
      <c r="D3" s="70"/>
      <c r="E3" s="70"/>
      <c r="F3" s="70"/>
      <c r="G3" s="70"/>
      <c r="H3" s="70"/>
      <c r="I3" s="70"/>
    </row>
    <row r="4" spans="1:14" s="3" customFormat="1" x14ac:dyDescent="0.3"/>
    <row r="5" spans="1:14" s="10" customFormat="1" ht="45" customHeight="1" x14ac:dyDescent="0.25">
      <c r="A5" s="5" t="s">
        <v>69</v>
      </c>
      <c r="B5" s="6" t="s">
        <v>70</v>
      </c>
      <c r="C5" s="6" t="s">
        <v>71</v>
      </c>
      <c r="D5" s="7" t="s">
        <v>72</v>
      </c>
      <c r="E5" s="8" t="s">
        <v>73</v>
      </c>
      <c r="F5" s="9" t="s">
        <v>74</v>
      </c>
      <c r="G5" s="9" t="s">
        <v>75</v>
      </c>
      <c r="H5" s="9" t="s">
        <v>76</v>
      </c>
      <c r="I5" s="9" t="s">
        <v>77</v>
      </c>
    </row>
    <row r="6" spans="1:14" ht="24" customHeight="1" x14ac:dyDescent="0.3">
      <c r="A6" s="11" t="s">
        <v>78</v>
      </c>
      <c r="B6" s="12"/>
      <c r="C6" s="12"/>
      <c r="D6" s="13">
        <f t="shared" ref="D6:I6" si="0">SUM(D7:D13)</f>
        <v>0</v>
      </c>
      <c r="E6" s="13">
        <f t="shared" si="0"/>
        <v>0.18</v>
      </c>
      <c r="F6" s="13">
        <f t="shared" si="0"/>
        <v>0.36499999999999988</v>
      </c>
      <c r="G6" s="13">
        <f t="shared" si="0"/>
        <v>0.55000000000000004</v>
      </c>
      <c r="H6" s="13">
        <f t="shared" si="0"/>
        <v>0.60499999999999998</v>
      </c>
      <c r="I6" s="13">
        <f t="shared" si="0"/>
        <v>0.70000000000000018</v>
      </c>
      <c r="L6" s="34"/>
    </row>
    <row r="7" spans="1:14" s="3" customFormat="1" ht="24" customHeight="1" x14ac:dyDescent="0.3">
      <c r="A7" s="14" t="s">
        <v>79</v>
      </c>
      <c r="B7" s="15" t="s">
        <v>80</v>
      </c>
      <c r="C7" s="15" t="s">
        <v>124</v>
      </c>
      <c r="D7" s="16">
        <v>0</v>
      </c>
      <c r="E7" s="16">
        <v>4.6800000000000001E-2</v>
      </c>
      <c r="F7" s="16">
        <v>9.4799999999999995E-2</v>
      </c>
      <c r="G7" s="16">
        <v>0.14299999999999999</v>
      </c>
      <c r="H7" s="16">
        <v>0.15720000000000001</v>
      </c>
      <c r="I7" s="16">
        <v>0.182</v>
      </c>
      <c r="K7" s="32"/>
      <c r="L7" s="32"/>
      <c r="M7" s="32"/>
      <c r="N7" s="32"/>
    </row>
    <row r="8" spans="1:14" s="3" customFormat="1" ht="24" customHeight="1" x14ac:dyDescent="0.3">
      <c r="A8" s="14" t="s">
        <v>125</v>
      </c>
      <c r="B8" s="15" t="s">
        <v>126</v>
      </c>
      <c r="C8" s="20" t="s">
        <v>124</v>
      </c>
      <c r="D8" s="16">
        <v>0</v>
      </c>
      <c r="E8" s="16">
        <v>3.5099999999999999E-2</v>
      </c>
      <c r="F8" s="16">
        <v>7.1199999999999999E-2</v>
      </c>
      <c r="G8" s="16">
        <v>0.10730000000000001</v>
      </c>
      <c r="H8" s="16">
        <v>0.11799999999999999</v>
      </c>
      <c r="I8" s="16">
        <v>0.13650000000000001</v>
      </c>
      <c r="K8" s="32"/>
      <c r="L8" s="32"/>
      <c r="M8" s="32"/>
      <c r="N8" s="32"/>
    </row>
    <row r="9" spans="1:14" s="3" customFormat="1" ht="24" customHeight="1" x14ac:dyDescent="0.3">
      <c r="A9" s="14" t="s">
        <v>127</v>
      </c>
      <c r="B9" s="15" t="s">
        <v>128</v>
      </c>
      <c r="C9" s="20" t="s">
        <v>124</v>
      </c>
      <c r="D9" s="16">
        <v>0</v>
      </c>
      <c r="E9" s="16">
        <v>3.5099999999999999E-2</v>
      </c>
      <c r="F9" s="16">
        <v>7.1199999999999999E-2</v>
      </c>
      <c r="G9" s="16">
        <v>0.10730000000000001</v>
      </c>
      <c r="H9" s="16">
        <v>0.11799999999999999</v>
      </c>
      <c r="I9" s="16">
        <v>0.13650000000000001</v>
      </c>
      <c r="K9" s="32"/>
      <c r="L9" s="32"/>
      <c r="M9" s="32"/>
      <c r="N9" s="32"/>
    </row>
    <row r="10" spans="1:14" s="3" customFormat="1" ht="24" customHeight="1" x14ac:dyDescent="0.3">
      <c r="A10" s="14" t="s">
        <v>395</v>
      </c>
      <c r="B10" s="15" t="s">
        <v>396</v>
      </c>
      <c r="C10" s="20" t="s">
        <v>129</v>
      </c>
      <c r="D10" s="16">
        <v>0</v>
      </c>
      <c r="E10" s="16">
        <v>1.35E-2</v>
      </c>
      <c r="F10" s="16">
        <v>2.7400000000000001E-2</v>
      </c>
      <c r="G10" s="16">
        <v>4.1200000000000001E-2</v>
      </c>
      <c r="H10" s="16">
        <v>4.5400000000000003E-2</v>
      </c>
      <c r="I10" s="16">
        <v>5.2499999999999998E-2</v>
      </c>
      <c r="K10" s="32"/>
      <c r="L10" s="32"/>
      <c r="M10" s="32"/>
      <c r="N10" s="32"/>
    </row>
    <row r="11" spans="1:14" s="3" customFormat="1" ht="24" customHeight="1" x14ac:dyDescent="0.3">
      <c r="A11" s="14" t="s">
        <v>130</v>
      </c>
      <c r="B11" s="15" t="s">
        <v>131</v>
      </c>
      <c r="C11" s="15" t="s">
        <v>132</v>
      </c>
      <c r="D11" s="16">
        <v>0</v>
      </c>
      <c r="E11" s="16">
        <v>1.35E-2</v>
      </c>
      <c r="F11" s="16">
        <v>2.7400000000000001E-2</v>
      </c>
      <c r="G11" s="16">
        <v>4.1200000000000001E-2</v>
      </c>
      <c r="H11" s="16">
        <v>4.5400000000000003E-2</v>
      </c>
      <c r="I11" s="16">
        <v>5.2499999999999998E-2</v>
      </c>
      <c r="K11" s="32"/>
      <c r="L11" s="32"/>
      <c r="M11" s="32"/>
      <c r="N11" s="32"/>
    </row>
    <row r="12" spans="1:14" s="3" customFormat="1" ht="24" customHeight="1" x14ac:dyDescent="0.3">
      <c r="A12" s="14" t="s">
        <v>102</v>
      </c>
      <c r="B12" s="15" t="s">
        <v>103</v>
      </c>
      <c r="C12" s="15" t="s">
        <v>133</v>
      </c>
      <c r="D12" s="16">
        <v>0</v>
      </c>
      <c r="E12" s="16">
        <v>1.7999999999999999E-2</v>
      </c>
      <c r="F12" s="16">
        <v>3.6499999999999998E-2</v>
      </c>
      <c r="G12" s="16">
        <v>5.5E-2</v>
      </c>
      <c r="H12" s="16">
        <v>6.0499999999999998E-2</v>
      </c>
      <c r="I12" s="16">
        <v>7.0000000000000007E-2</v>
      </c>
      <c r="K12" s="32"/>
      <c r="L12" s="32"/>
      <c r="M12" s="32"/>
      <c r="N12" s="32"/>
    </row>
    <row r="13" spans="1:14" s="3" customFormat="1" ht="24" customHeight="1" x14ac:dyDescent="0.3">
      <c r="A13" s="14" t="s">
        <v>134</v>
      </c>
      <c r="B13" s="15" t="s">
        <v>135</v>
      </c>
      <c r="C13" s="20" t="s">
        <v>133</v>
      </c>
      <c r="D13" s="16">
        <v>0</v>
      </c>
      <c r="E13" s="16">
        <v>1.7999999999999999E-2</v>
      </c>
      <c r="F13" s="16">
        <v>3.6499999999999998E-2</v>
      </c>
      <c r="G13" s="16">
        <v>5.5E-2</v>
      </c>
      <c r="H13" s="16">
        <v>6.0499999999999998E-2</v>
      </c>
      <c r="I13" s="16">
        <v>7.0000000000000007E-2</v>
      </c>
      <c r="K13" s="32"/>
    </row>
    <row r="14" spans="1:14" ht="24" customHeight="1" x14ac:dyDescent="0.3">
      <c r="A14" s="11" t="s">
        <v>82</v>
      </c>
      <c r="B14" s="12"/>
      <c r="C14" s="25"/>
      <c r="D14" s="13">
        <f t="shared" ref="D14:I14" si="1">SUM(D15:D20)</f>
        <v>0.62</v>
      </c>
      <c r="E14" s="13">
        <f t="shared" si="1"/>
        <v>0.5</v>
      </c>
      <c r="F14" s="13">
        <f t="shared" si="1"/>
        <v>0.3</v>
      </c>
      <c r="G14" s="13">
        <f t="shared" si="1"/>
        <v>9.9999999999999992E-2</v>
      </c>
      <c r="H14" s="13">
        <f t="shared" si="1"/>
        <v>0</v>
      </c>
      <c r="I14" s="13">
        <f t="shared" si="1"/>
        <v>0</v>
      </c>
      <c r="L14" s="34"/>
    </row>
    <row r="15" spans="1:14" s="3" customFormat="1" ht="24" customHeight="1" x14ac:dyDescent="0.3">
      <c r="A15" s="14" t="s">
        <v>83</v>
      </c>
      <c r="B15" s="15" t="s">
        <v>84</v>
      </c>
      <c r="C15" s="15" t="s">
        <v>136</v>
      </c>
      <c r="D15" s="18">
        <v>0.155</v>
      </c>
      <c r="E15" s="18">
        <v>0.125</v>
      </c>
      <c r="F15" s="18">
        <v>7.4999999999999997E-2</v>
      </c>
      <c r="G15" s="18">
        <v>2.5000000000000001E-2</v>
      </c>
      <c r="H15" s="18">
        <v>0</v>
      </c>
      <c r="I15" s="18">
        <v>0</v>
      </c>
      <c r="K15" s="32"/>
      <c r="L15" s="32"/>
    </row>
    <row r="16" spans="1:14" s="3" customFormat="1" ht="24" customHeight="1" x14ac:dyDescent="0.3">
      <c r="A16" s="14" t="s">
        <v>106</v>
      </c>
      <c r="B16" s="15" t="s">
        <v>107</v>
      </c>
      <c r="C16" s="15" t="s">
        <v>136</v>
      </c>
      <c r="D16" s="18">
        <v>9.2999999999999999E-2</v>
      </c>
      <c r="E16" s="18">
        <v>7.4999999999999997E-2</v>
      </c>
      <c r="F16" s="18">
        <v>4.4999999999999998E-2</v>
      </c>
      <c r="G16" s="18">
        <v>1.4999999999999999E-2</v>
      </c>
      <c r="H16" s="18">
        <v>0</v>
      </c>
      <c r="I16" s="18">
        <v>0</v>
      </c>
      <c r="K16" s="32"/>
      <c r="L16" s="32"/>
    </row>
    <row r="17" spans="1:12" s="3" customFormat="1" ht="24" customHeight="1" x14ac:dyDescent="0.3">
      <c r="A17" s="14" t="s">
        <v>137</v>
      </c>
      <c r="B17" s="15" t="s">
        <v>138</v>
      </c>
      <c r="C17" s="15" t="s">
        <v>136</v>
      </c>
      <c r="D17" s="18">
        <v>0.155</v>
      </c>
      <c r="E17" s="18">
        <v>0.125</v>
      </c>
      <c r="F17" s="18">
        <v>7.4999999999999997E-2</v>
      </c>
      <c r="G17" s="18">
        <v>2.5000000000000001E-2</v>
      </c>
      <c r="H17" s="18">
        <v>0</v>
      </c>
      <c r="I17" s="18">
        <v>0</v>
      </c>
      <c r="K17" s="32"/>
      <c r="L17" s="32"/>
    </row>
    <row r="18" spans="1:12" s="3" customFormat="1" ht="24" customHeight="1" x14ac:dyDescent="0.3">
      <c r="A18" s="14" t="s">
        <v>139</v>
      </c>
      <c r="B18" s="15" t="s">
        <v>140</v>
      </c>
      <c r="C18" s="15" t="s">
        <v>136</v>
      </c>
      <c r="D18" s="18">
        <v>6.1999999999999993E-2</v>
      </c>
      <c r="E18" s="18">
        <v>4.9999999999999996E-2</v>
      </c>
      <c r="F18" s="18">
        <v>2.9999999999999995E-2</v>
      </c>
      <c r="G18" s="18">
        <v>0.01</v>
      </c>
      <c r="H18" s="18">
        <v>0</v>
      </c>
      <c r="I18" s="18">
        <v>0</v>
      </c>
      <c r="K18" s="32"/>
      <c r="L18" s="32"/>
    </row>
    <row r="19" spans="1:12" s="3" customFormat="1" ht="24" customHeight="1" x14ac:dyDescent="0.3">
      <c r="A19" s="14" t="s">
        <v>141</v>
      </c>
      <c r="B19" s="15" t="s">
        <v>142</v>
      </c>
      <c r="C19" s="15" t="s">
        <v>136</v>
      </c>
      <c r="D19" s="18">
        <v>6.1999999999999993E-2</v>
      </c>
      <c r="E19" s="18">
        <v>4.9999999999999996E-2</v>
      </c>
      <c r="F19" s="18">
        <v>2.9999999999999995E-2</v>
      </c>
      <c r="G19" s="18">
        <v>0.01</v>
      </c>
      <c r="H19" s="18">
        <v>0</v>
      </c>
      <c r="I19" s="18">
        <v>0</v>
      </c>
      <c r="K19" s="32"/>
      <c r="L19" s="32"/>
    </row>
    <row r="20" spans="1:12" s="3" customFormat="1" ht="24" customHeight="1" x14ac:dyDescent="0.3">
      <c r="A20" s="14" t="s">
        <v>86</v>
      </c>
      <c r="B20" s="15" t="s">
        <v>87</v>
      </c>
      <c r="C20" s="15" t="s">
        <v>136</v>
      </c>
      <c r="D20" s="18">
        <v>9.2999999999999999E-2</v>
      </c>
      <c r="E20" s="18">
        <v>7.4999999999999997E-2</v>
      </c>
      <c r="F20" s="18">
        <v>4.4999999999999998E-2</v>
      </c>
      <c r="G20" s="18">
        <v>1.4999999999999999E-2</v>
      </c>
      <c r="H20" s="18">
        <v>0</v>
      </c>
      <c r="I20" s="18">
        <v>0</v>
      </c>
      <c r="K20" s="32"/>
      <c r="L20" s="32"/>
    </row>
    <row r="21" spans="1:12" ht="24" customHeight="1" x14ac:dyDescent="0.3">
      <c r="A21" s="11" t="s">
        <v>89</v>
      </c>
      <c r="B21" s="12"/>
      <c r="C21" s="25"/>
      <c r="D21" s="19">
        <f t="shared" ref="D21:I21" si="2">SUM(D22:D26)</f>
        <v>0.38</v>
      </c>
      <c r="E21" s="19">
        <f t="shared" si="2"/>
        <v>0.32</v>
      </c>
      <c r="F21" s="19">
        <f t="shared" si="2"/>
        <v>0.33500000000000002</v>
      </c>
      <c r="G21" s="19">
        <f t="shared" si="2"/>
        <v>0.35</v>
      </c>
      <c r="H21" s="19">
        <f t="shared" si="2"/>
        <v>0.39500000000000002</v>
      </c>
      <c r="I21" s="19">
        <f t="shared" si="2"/>
        <v>0.3</v>
      </c>
    </row>
    <row r="22" spans="1:12" s="3" customFormat="1" ht="24" customHeight="1" x14ac:dyDescent="0.3">
      <c r="A22" s="14" t="s">
        <v>116</v>
      </c>
      <c r="B22" s="15" t="s">
        <v>117</v>
      </c>
      <c r="C22" s="20" t="s">
        <v>118</v>
      </c>
      <c r="D22" s="21">
        <v>0.1</v>
      </c>
      <c r="E22" s="21">
        <v>0.08</v>
      </c>
      <c r="F22" s="21">
        <v>0.1</v>
      </c>
      <c r="G22" s="21">
        <v>0.1</v>
      </c>
      <c r="H22" s="21">
        <v>0.12</v>
      </c>
      <c r="I22" s="21">
        <v>0.1</v>
      </c>
    </row>
    <row r="23" spans="1:12" s="3" customFormat="1" ht="24" customHeight="1" x14ac:dyDescent="0.3">
      <c r="A23" s="14" t="s">
        <v>119</v>
      </c>
      <c r="B23" s="15" t="s">
        <v>120</v>
      </c>
      <c r="C23" s="20" t="s">
        <v>121</v>
      </c>
      <c r="D23" s="21">
        <v>0.15</v>
      </c>
      <c r="E23" s="21">
        <v>0.12</v>
      </c>
      <c r="F23" s="21">
        <v>0.1</v>
      </c>
      <c r="G23" s="21">
        <v>0.1</v>
      </c>
      <c r="H23" s="21">
        <v>0.08</v>
      </c>
      <c r="I23" s="21">
        <v>0</v>
      </c>
    </row>
    <row r="24" spans="1:12" s="3" customFormat="1" ht="24" customHeight="1" x14ac:dyDescent="0.3">
      <c r="A24" s="14" t="s">
        <v>397</v>
      </c>
      <c r="B24" s="15" t="s">
        <v>398</v>
      </c>
      <c r="C24" s="20"/>
      <c r="D24" s="21">
        <v>0</v>
      </c>
      <c r="E24" s="21">
        <v>0.02</v>
      </c>
      <c r="F24" s="21">
        <v>3.5000000000000003E-2</v>
      </c>
      <c r="G24" s="21">
        <v>0.05</v>
      </c>
      <c r="H24" s="21">
        <v>7.4999999999999997E-2</v>
      </c>
      <c r="I24" s="21">
        <v>0.1</v>
      </c>
    </row>
    <row r="25" spans="1:12" s="3" customFormat="1" ht="24" customHeight="1" x14ac:dyDescent="0.3">
      <c r="A25" s="14" t="s">
        <v>90</v>
      </c>
      <c r="B25" s="15" t="s">
        <v>91</v>
      </c>
      <c r="C25" s="20" t="s">
        <v>97</v>
      </c>
      <c r="D25" s="21">
        <v>6.5000000000000002E-2</v>
      </c>
      <c r="E25" s="21">
        <v>0.05</v>
      </c>
      <c r="F25" s="21">
        <v>0.05</v>
      </c>
      <c r="G25" s="21">
        <v>0.05</v>
      </c>
      <c r="H25" s="21">
        <v>0.06</v>
      </c>
      <c r="I25" s="21">
        <v>0.05</v>
      </c>
    </row>
    <row r="26" spans="1:12" s="3" customFormat="1" ht="24" customHeight="1" x14ac:dyDescent="0.3">
      <c r="A26" s="14" t="s">
        <v>109</v>
      </c>
      <c r="B26" s="15" t="s">
        <v>110</v>
      </c>
      <c r="C26" s="20" t="s">
        <v>97</v>
      </c>
      <c r="D26" s="21">
        <v>6.5000000000000002E-2</v>
      </c>
      <c r="E26" s="21">
        <v>0.05</v>
      </c>
      <c r="F26" s="21">
        <v>0.05</v>
      </c>
      <c r="G26" s="21">
        <v>0.05</v>
      </c>
      <c r="H26" s="21">
        <v>0.06</v>
      </c>
      <c r="I26" s="21">
        <v>0.05</v>
      </c>
    </row>
    <row r="27" spans="1:12" ht="24" customHeight="1" x14ac:dyDescent="0.3">
      <c r="A27" s="22" t="s">
        <v>93</v>
      </c>
      <c r="B27" s="23"/>
      <c r="C27" s="23"/>
      <c r="D27" s="24">
        <f t="shared" ref="D27:I27" si="3">D21+D14+D6</f>
        <v>1</v>
      </c>
      <c r="E27" s="24">
        <f t="shared" si="3"/>
        <v>1</v>
      </c>
      <c r="F27" s="24">
        <f t="shared" si="3"/>
        <v>0.99999999999999989</v>
      </c>
      <c r="G27" s="24">
        <f t="shared" si="3"/>
        <v>1</v>
      </c>
      <c r="H27" s="24">
        <f t="shared" si="3"/>
        <v>1</v>
      </c>
      <c r="I27" s="24">
        <f t="shared" si="3"/>
        <v>1.0000000000000002</v>
      </c>
    </row>
    <row r="28" spans="1:12" ht="24" customHeight="1" x14ac:dyDescent="0.4">
      <c r="A28" s="71" t="s">
        <v>64</v>
      </c>
      <c r="B28" s="71"/>
      <c r="C28" s="71"/>
      <c r="D28" s="71"/>
      <c r="E28" s="71"/>
    </row>
    <row r="29" spans="1:12" ht="24" customHeight="1" x14ac:dyDescent="0.4">
      <c r="A29" s="71" t="s">
        <v>65</v>
      </c>
      <c r="B29" s="71"/>
      <c r="C29" s="71"/>
      <c r="D29" s="71"/>
      <c r="E29" s="71"/>
    </row>
  </sheetData>
  <mergeCells count="3">
    <mergeCell ref="A3:I3"/>
    <mergeCell ref="A28:E28"/>
    <mergeCell ref="A29:E29"/>
  </mergeCells>
  <hyperlinks>
    <hyperlink ref="A1" location="'Summary Offerings'!A1" display="Return To Summary Offerings" xr:uid="{6648EFAF-3215-4D44-84D9-F381570FB2E5}"/>
  </hyperlinks>
  <pageMargins left="0.25" right="0.25" top="0.75" bottom="0.75" header="0.3" footer="0.3"/>
  <pageSetup scale="68" orientation="landscape" r:id="rId1"/>
  <ignoredErrors>
    <ignoredError sqref="H21"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C6314-B79F-4A5B-AFEB-3A7513D37F01}">
  <sheetPr>
    <pageSetUpPr fitToPage="1"/>
  </sheetPr>
  <dimension ref="A1:N29"/>
  <sheetViews>
    <sheetView showGridLines="0" zoomScale="80" zoomScaleNormal="80" workbookViewId="0">
      <selection activeCell="H26" sqref="H26"/>
    </sheetView>
  </sheetViews>
  <sheetFormatPr defaultColWidth="9.140625" defaultRowHeight="18.75" x14ac:dyDescent="0.3"/>
  <cols>
    <col min="1" max="1" width="13.85546875" style="4" customWidth="1"/>
    <col min="2" max="2" width="53.42578125" style="4" customWidth="1"/>
    <col min="3" max="3" width="21" style="4" hidden="1" customWidth="1"/>
    <col min="4" max="9" width="21.42578125" style="4" customWidth="1"/>
    <col min="10" max="10" width="10.7109375" style="4" bestFit="1" customWidth="1"/>
    <col min="11" max="14" width="11.28515625" style="4" bestFit="1" customWidth="1"/>
    <col min="15" max="16384" width="9.140625" style="4"/>
  </cols>
  <sheetData>
    <row r="1" spans="1:14" x14ac:dyDescent="0.3">
      <c r="A1" s="38" t="s">
        <v>67</v>
      </c>
    </row>
    <row r="2" spans="1:14" s="3" customFormat="1" x14ac:dyDescent="0.3"/>
    <row r="3" spans="1:14" ht="23.25" x14ac:dyDescent="0.35">
      <c r="A3" s="70" t="s">
        <v>152</v>
      </c>
      <c r="B3" s="70"/>
      <c r="C3" s="70"/>
      <c r="D3" s="70"/>
      <c r="E3" s="70"/>
      <c r="F3" s="70"/>
      <c r="G3" s="70"/>
      <c r="H3" s="70"/>
      <c r="I3" s="70"/>
    </row>
    <row r="4" spans="1:14" s="3" customFormat="1" x14ac:dyDescent="0.3"/>
    <row r="5" spans="1:14" s="10" customFormat="1" ht="45" customHeight="1" x14ac:dyDescent="0.25">
      <c r="A5" s="5" t="s">
        <v>69</v>
      </c>
      <c r="B5" s="6" t="s">
        <v>70</v>
      </c>
      <c r="C5" s="6" t="s">
        <v>71</v>
      </c>
      <c r="D5" s="7" t="s">
        <v>72</v>
      </c>
      <c r="E5" s="8" t="s">
        <v>73</v>
      </c>
      <c r="F5" s="9" t="s">
        <v>74</v>
      </c>
      <c r="G5" s="9" t="s">
        <v>75</v>
      </c>
      <c r="H5" s="9" t="s">
        <v>76</v>
      </c>
      <c r="I5" s="9" t="s">
        <v>77</v>
      </c>
    </row>
    <row r="6" spans="1:14" ht="24" customHeight="1" x14ac:dyDescent="0.3">
      <c r="A6" s="11" t="s">
        <v>78</v>
      </c>
      <c r="B6" s="12"/>
      <c r="C6" s="12"/>
      <c r="D6" s="13">
        <f t="shared" ref="D6:I6" si="0">SUM(D7:D13)</f>
        <v>0</v>
      </c>
      <c r="E6" s="13">
        <f t="shared" si="0"/>
        <v>0.18</v>
      </c>
      <c r="F6" s="13">
        <f t="shared" si="0"/>
        <v>0.36499999999999988</v>
      </c>
      <c r="G6" s="13">
        <f t="shared" si="0"/>
        <v>0.55000000000000004</v>
      </c>
      <c r="H6" s="13">
        <f t="shared" si="0"/>
        <v>0.60499999999999998</v>
      </c>
      <c r="I6" s="13">
        <f t="shared" si="0"/>
        <v>0.70000000000000018</v>
      </c>
      <c r="L6" s="34"/>
    </row>
    <row r="7" spans="1:14" s="3" customFormat="1" ht="24" customHeight="1" x14ac:dyDescent="0.3">
      <c r="A7" s="14" t="s">
        <v>79</v>
      </c>
      <c r="B7" s="15" t="s">
        <v>80</v>
      </c>
      <c r="C7" s="15" t="s">
        <v>124</v>
      </c>
      <c r="D7" s="16">
        <v>0</v>
      </c>
      <c r="E7" s="16">
        <v>4.6800000000000001E-2</v>
      </c>
      <c r="F7" s="16">
        <v>9.4799999999999995E-2</v>
      </c>
      <c r="G7" s="16">
        <v>0.14299999999999999</v>
      </c>
      <c r="H7" s="16">
        <v>0.15720000000000001</v>
      </c>
      <c r="I7" s="16">
        <v>0.182</v>
      </c>
      <c r="J7" s="32"/>
      <c r="K7" s="32"/>
      <c r="L7" s="32"/>
      <c r="M7" s="32"/>
      <c r="N7" s="32"/>
    </row>
    <row r="8" spans="1:14" s="3" customFormat="1" ht="24" customHeight="1" x14ac:dyDescent="0.3">
      <c r="A8" s="14" t="s">
        <v>125</v>
      </c>
      <c r="B8" s="15" t="s">
        <v>126</v>
      </c>
      <c r="C8" s="20" t="s">
        <v>124</v>
      </c>
      <c r="D8" s="16">
        <v>0</v>
      </c>
      <c r="E8" s="16">
        <v>3.5099999999999999E-2</v>
      </c>
      <c r="F8" s="16">
        <v>7.1199999999999999E-2</v>
      </c>
      <c r="G8" s="16">
        <v>0.10730000000000001</v>
      </c>
      <c r="H8" s="16">
        <v>0.11799999999999999</v>
      </c>
      <c r="I8" s="16">
        <v>0.13650000000000001</v>
      </c>
      <c r="J8" s="32"/>
      <c r="K8" s="32"/>
      <c r="L8" s="32"/>
      <c r="M8" s="32"/>
      <c r="N8" s="32"/>
    </row>
    <row r="9" spans="1:14" s="3" customFormat="1" ht="24" customHeight="1" x14ac:dyDescent="0.3">
      <c r="A9" s="14" t="s">
        <v>127</v>
      </c>
      <c r="B9" s="15" t="s">
        <v>128</v>
      </c>
      <c r="C9" s="20" t="s">
        <v>124</v>
      </c>
      <c r="D9" s="16">
        <v>0</v>
      </c>
      <c r="E9" s="16">
        <v>3.5099999999999999E-2</v>
      </c>
      <c r="F9" s="16">
        <v>7.1199999999999999E-2</v>
      </c>
      <c r="G9" s="16">
        <v>0.10730000000000001</v>
      </c>
      <c r="H9" s="16">
        <v>0.11799999999999999</v>
      </c>
      <c r="I9" s="16">
        <v>0.13650000000000001</v>
      </c>
      <c r="J9" s="32"/>
      <c r="K9" s="32"/>
      <c r="L9" s="32"/>
      <c r="M9" s="32"/>
      <c r="N9" s="32"/>
    </row>
    <row r="10" spans="1:14" s="3" customFormat="1" ht="24" customHeight="1" x14ac:dyDescent="0.3">
      <c r="A10" s="14" t="s">
        <v>395</v>
      </c>
      <c r="B10" s="15" t="s">
        <v>396</v>
      </c>
      <c r="C10" s="20" t="s">
        <v>129</v>
      </c>
      <c r="D10" s="16">
        <v>0</v>
      </c>
      <c r="E10" s="16">
        <v>1.35E-2</v>
      </c>
      <c r="F10" s="16">
        <v>2.7400000000000001E-2</v>
      </c>
      <c r="G10" s="16">
        <v>4.1200000000000001E-2</v>
      </c>
      <c r="H10" s="16">
        <v>4.5400000000000003E-2</v>
      </c>
      <c r="I10" s="16">
        <v>5.2499999999999998E-2</v>
      </c>
      <c r="J10" s="32"/>
      <c r="K10" s="32"/>
      <c r="L10" s="32"/>
      <c r="M10" s="32"/>
      <c r="N10" s="32"/>
    </row>
    <row r="11" spans="1:14" s="3" customFormat="1" ht="24" customHeight="1" x14ac:dyDescent="0.3">
      <c r="A11" s="14" t="s">
        <v>130</v>
      </c>
      <c r="B11" s="15" t="s">
        <v>131</v>
      </c>
      <c r="C11" s="15" t="s">
        <v>132</v>
      </c>
      <c r="D11" s="16">
        <v>0</v>
      </c>
      <c r="E11" s="16">
        <v>1.35E-2</v>
      </c>
      <c r="F11" s="16">
        <v>2.7400000000000001E-2</v>
      </c>
      <c r="G11" s="16">
        <v>4.1200000000000001E-2</v>
      </c>
      <c r="H11" s="16">
        <v>4.5400000000000003E-2</v>
      </c>
      <c r="I11" s="16">
        <v>5.2499999999999998E-2</v>
      </c>
      <c r="J11" s="32"/>
      <c r="K11" s="32"/>
      <c r="L11" s="32"/>
      <c r="M11" s="32"/>
      <c r="N11" s="32"/>
    </row>
    <row r="12" spans="1:14" s="3" customFormat="1" ht="24" customHeight="1" x14ac:dyDescent="0.3">
      <c r="A12" s="14" t="s">
        <v>102</v>
      </c>
      <c r="B12" s="15" t="s">
        <v>103</v>
      </c>
      <c r="C12" s="15" t="s">
        <v>133</v>
      </c>
      <c r="D12" s="16">
        <v>0</v>
      </c>
      <c r="E12" s="16">
        <v>1.7999999999999999E-2</v>
      </c>
      <c r="F12" s="16">
        <v>3.6499999999999998E-2</v>
      </c>
      <c r="G12" s="16">
        <v>5.5E-2</v>
      </c>
      <c r="H12" s="16">
        <v>6.0499999999999998E-2</v>
      </c>
      <c r="I12" s="16">
        <v>7.0000000000000007E-2</v>
      </c>
      <c r="J12" s="32"/>
      <c r="K12" s="32"/>
      <c r="L12" s="32"/>
      <c r="M12" s="32"/>
      <c r="N12" s="32"/>
    </row>
    <row r="13" spans="1:14" s="3" customFormat="1" ht="24" customHeight="1" x14ac:dyDescent="0.3">
      <c r="A13" s="14" t="s">
        <v>134</v>
      </c>
      <c r="B13" s="15" t="s">
        <v>135</v>
      </c>
      <c r="C13" s="20" t="s">
        <v>133</v>
      </c>
      <c r="D13" s="16">
        <v>0</v>
      </c>
      <c r="E13" s="16">
        <v>1.7999999999999999E-2</v>
      </c>
      <c r="F13" s="16">
        <v>3.6499999999999998E-2</v>
      </c>
      <c r="G13" s="16">
        <v>5.5E-2</v>
      </c>
      <c r="H13" s="16">
        <v>6.0499999999999998E-2</v>
      </c>
      <c r="I13" s="16">
        <v>7.0000000000000007E-2</v>
      </c>
      <c r="J13" s="32"/>
      <c r="K13" s="32"/>
    </row>
    <row r="14" spans="1:14" ht="24" customHeight="1" x14ac:dyDescent="0.3">
      <c r="A14" s="11" t="s">
        <v>82</v>
      </c>
      <c r="B14" s="12"/>
      <c r="C14" s="17"/>
      <c r="D14" s="13">
        <f t="shared" ref="D14:I14" si="1">SUM(D15:D19)</f>
        <v>0.61999999999999977</v>
      </c>
      <c r="E14" s="13">
        <f t="shared" si="1"/>
        <v>0.50000000000000011</v>
      </c>
      <c r="F14" s="13">
        <f t="shared" si="1"/>
        <v>0.3000000000000001</v>
      </c>
      <c r="G14" s="13">
        <f t="shared" si="1"/>
        <v>0.10000000000000003</v>
      </c>
      <c r="H14" s="13">
        <f t="shared" si="1"/>
        <v>0</v>
      </c>
      <c r="I14" s="13">
        <f t="shared" si="1"/>
        <v>0</v>
      </c>
      <c r="L14" s="34"/>
    </row>
    <row r="15" spans="1:14" s="3" customFormat="1" ht="24" customHeight="1" x14ac:dyDescent="0.3">
      <c r="A15" s="14" t="s">
        <v>144</v>
      </c>
      <c r="B15" s="15" t="s">
        <v>145</v>
      </c>
      <c r="C15" s="15" t="s">
        <v>146</v>
      </c>
      <c r="D15" s="18">
        <v>6.1999999999999986E-2</v>
      </c>
      <c r="E15" s="18">
        <v>5.000000000000001E-2</v>
      </c>
      <c r="F15" s="18">
        <v>3.0000000000000006E-2</v>
      </c>
      <c r="G15" s="18">
        <v>1.0000000000000002E-2</v>
      </c>
      <c r="H15" s="18">
        <v>0</v>
      </c>
      <c r="I15" s="18">
        <v>0</v>
      </c>
      <c r="K15" s="33"/>
      <c r="L15" s="32"/>
    </row>
    <row r="16" spans="1:14" s="3" customFormat="1" ht="24" customHeight="1" x14ac:dyDescent="0.3">
      <c r="A16" s="14" t="s">
        <v>112</v>
      </c>
      <c r="B16" s="15" t="s">
        <v>113</v>
      </c>
      <c r="C16" s="15" t="s">
        <v>146</v>
      </c>
      <c r="D16" s="18">
        <v>0.18599999999999997</v>
      </c>
      <c r="E16" s="18">
        <v>0.15000000000000002</v>
      </c>
      <c r="F16" s="18">
        <v>9.0000000000000011E-2</v>
      </c>
      <c r="G16" s="18">
        <v>3.0000000000000006E-2</v>
      </c>
      <c r="H16" s="18">
        <v>0</v>
      </c>
      <c r="I16" s="18">
        <v>0</v>
      </c>
      <c r="K16" s="33"/>
      <c r="L16" s="32"/>
    </row>
    <row r="17" spans="1:12" s="3" customFormat="1" ht="24" customHeight="1" x14ac:dyDescent="0.3">
      <c r="A17" s="14" t="s">
        <v>95</v>
      </c>
      <c r="B17" s="15" t="s">
        <v>96</v>
      </c>
      <c r="C17" s="15" t="s">
        <v>146</v>
      </c>
      <c r="D17" s="18">
        <v>0.24799999999999994</v>
      </c>
      <c r="E17" s="18">
        <v>0.20000000000000004</v>
      </c>
      <c r="F17" s="18">
        <v>0.12000000000000002</v>
      </c>
      <c r="G17" s="18">
        <v>4.0000000000000008E-2</v>
      </c>
      <c r="H17" s="18">
        <v>0</v>
      </c>
      <c r="I17" s="18">
        <v>0</v>
      </c>
      <c r="K17" s="33"/>
      <c r="L17" s="32"/>
    </row>
    <row r="18" spans="1:12" s="3" customFormat="1" ht="24" customHeight="1" x14ac:dyDescent="0.3">
      <c r="A18" s="14" t="s">
        <v>147</v>
      </c>
      <c r="B18" s="15" t="s">
        <v>148</v>
      </c>
      <c r="C18" s="15" t="s">
        <v>146</v>
      </c>
      <c r="D18" s="18">
        <v>6.1999999999999986E-2</v>
      </c>
      <c r="E18" s="18">
        <v>5.000000000000001E-2</v>
      </c>
      <c r="F18" s="18">
        <v>3.0000000000000006E-2</v>
      </c>
      <c r="G18" s="18">
        <v>1.0000000000000002E-2</v>
      </c>
      <c r="H18" s="18">
        <v>0</v>
      </c>
      <c r="I18" s="18">
        <v>0</v>
      </c>
      <c r="K18" s="33"/>
      <c r="L18" s="32"/>
    </row>
    <row r="19" spans="1:12" s="3" customFormat="1" ht="24" customHeight="1" x14ac:dyDescent="0.3">
      <c r="A19" s="14" t="s">
        <v>149</v>
      </c>
      <c r="B19" s="15" t="s">
        <v>150</v>
      </c>
      <c r="C19" s="15" t="s">
        <v>146</v>
      </c>
      <c r="D19" s="18">
        <v>6.1999999999999986E-2</v>
      </c>
      <c r="E19" s="18">
        <v>5.000000000000001E-2</v>
      </c>
      <c r="F19" s="18">
        <v>3.0000000000000006E-2</v>
      </c>
      <c r="G19" s="18">
        <v>1.0000000000000002E-2</v>
      </c>
      <c r="H19" s="18">
        <v>0</v>
      </c>
      <c r="I19" s="18">
        <v>0</v>
      </c>
      <c r="K19" s="33"/>
      <c r="L19" s="32"/>
    </row>
    <row r="20" spans="1:12" ht="24" customHeight="1" x14ac:dyDescent="0.3">
      <c r="A20" s="11" t="s">
        <v>89</v>
      </c>
      <c r="B20" s="12"/>
      <c r="C20" s="17"/>
      <c r="D20" s="19">
        <f t="shared" ref="D20:I20" si="2">SUM(D21:D25)</f>
        <v>0.38</v>
      </c>
      <c r="E20" s="19">
        <f t="shared" si="2"/>
        <v>0.32</v>
      </c>
      <c r="F20" s="19">
        <f t="shared" si="2"/>
        <v>0.33500000000000002</v>
      </c>
      <c r="G20" s="19">
        <f t="shared" si="2"/>
        <v>0.35</v>
      </c>
      <c r="H20" s="19">
        <f t="shared" si="2"/>
        <v>0.39500000000000002</v>
      </c>
      <c r="I20" s="19">
        <f t="shared" si="2"/>
        <v>0.3</v>
      </c>
    </row>
    <row r="21" spans="1:12" s="3" customFormat="1" ht="24" customHeight="1" x14ac:dyDescent="0.3">
      <c r="A21" s="14" t="s">
        <v>116</v>
      </c>
      <c r="B21" s="15" t="s">
        <v>117</v>
      </c>
      <c r="C21" s="20" t="s">
        <v>118</v>
      </c>
      <c r="D21" s="21">
        <v>0.1</v>
      </c>
      <c r="E21" s="21">
        <v>0.08</v>
      </c>
      <c r="F21" s="21">
        <v>0.1</v>
      </c>
      <c r="G21" s="21">
        <v>0.1</v>
      </c>
      <c r="H21" s="21">
        <v>0.12</v>
      </c>
      <c r="I21" s="21">
        <v>0.1</v>
      </c>
    </row>
    <row r="22" spans="1:12" s="3" customFormat="1" ht="24" customHeight="1" x14ac:dyDescent="0.3">
      <c r="A22" s="14" t="s">
        <v>119</v>
      </c>
      <c r="B22" s="15" t="s">
        <v>120</v>
      </c>
      <c r="C22" s="20" t="s">
        <v>121</v>
      </c>
      <c r="D22" s="21">
        <v>0.15</v>
      </c>
      <c r="E22" s="21">
        <v>0.12</v>
      </c>
      <c r="F22" s="21">
        <v>0.1</v>
      </c>
      <c r="G22" s="21">
        <v>0.1</v>
      </c>
      <c r="H22" s="21">
        <v>0.08</v>
      </c>
      <c r="I22" s="21">
        <v>0</v>
      </c>
    </row>
    <row r="23" spans="1:12" s="3" customFormat="1" ht="24" customHeight="1" x14ac:dyDescent="0.3">
      <c r="A23" s="14" t="s">
        <v>397</v>
      </c>
      <c r="B23" s="15" t="s">
        <v>398</v>
      </c>
      <c r="C23" s="20"/>
      <c r="D23" s="21">
        <v>0</v>
      </c>
      <c r="E23" s="21">
        <v>0.02</v>
      </c>
      <c r="F23" s="21">
        <v>3.5000000000000003E-2</v>
      </c>
      <c r="G23" s="21">
        <v>0.05</v>
      </c>
      <c r="H23" s="21">
        <v>7.4999999999999997E-2</v>
      </c>
      <c r="I23" s="21">
        <v>0.1</v>
      </c>
    </row>
    <row r="24" spans="1:12" s="3" customFormat="1" ht="24" customHeight="1" x14ac:dyDescent="0.3">
      <c r="A24" s="14" t="s">
        <v>90</v>
      </c>
      <c r="B24" s="15" t="s">
        <v>91</v>
      </c>
      <c r="C24" s="20" t="s">
        <v>97</v>
      </c>
      <c r="D24" s="21">
        <v>6.5000000000000002E-2</v>
      </c>
      <c r="E24" s="21">
        <v>0.05</v>
      </c>
      <c r="F24" s="21">
        <v>0.05</v>
      </c>
      <c r="G24" s="21">
        <v>0.05</v>
      </c>
      <c r="H24" s="21">
        <v>0.06</v>
      </c>
      <c r="I24" s="21">
        <v>0.05</v>
      </c>
    </row>
    <row r="25" spans="1:12" s="3" customFormat="1" ht="24" customHeight="1" x14ac:dyDescent="0.3">
      <c r="A25" s="14" t="s">
        <v>109</v>
      </c>
      <c r="B25" s="15" t="s">
        <v>110</v>
      </c>
      <c r="C25" s="20" t="s">
        <v>97</v>
      </c>
      <c r="D25" s="21">
        <v>6.5000000000000002E-2</v>
      </c>
      <c r="E25" s="21">
        <v>0.05</v>
      </c>
      <c r="F25" s="21">
        <v>0.05</v>
      </c>
      <c r="G25" s="21">
        <v>0.05</v>
      </c>
      <c r="H25" s="21">
        <v>0.06</v>
      </c>
      <c r="I25" s="21">
        <v>0.05</v>
      </c>
    </row>
    <row r="26" spans="1:12" ht="24" customHeight="1" x14ac:dyDescent="0.3">
      <c r="A26" s="22" t="s">
        <v>93</v>
      </c>
      <c r="B26" s="23"/>
      <c r="C26" s="23"/>
      <c r="D26" s="24">
        <f t="shared" ref="D26:I26" si="3">D20+D14+D6</f>
        <v>0.99999999999999978</v>
      </c>
      <c r="E26" s="24">
        <f t="shared" si="3"/>
        <v>1</v>
      </c>
      <c r="F26" s="24">
        <f t="shared" si="3"/>
        <v>1</v>
      </c>
      <c r="G26" s="24">
        <f t="shared" si="3"/>
        <v>1</v>
      </c>
      <c r="H26" s="24">
        <f t="shared" si="3"/>
        <v>1</v>
      </c>
      <c r="I26" s="24">
        <f t="shared" si="3"/>
        <v>1.0000000000000002</v>
      </c>
    </row>
    <row r="27" spans="1:12" ht="24" customHeight="1" x14ac:dyDescent="0.3">
      <c r="A27" s="71" t="s">
        <v>64</v>
      </c>
      <c r="B27" s="71"/>
      <c r="C27" s="71"/>
      <c r="D27" s="71"/>
      <c r="E27" s="71"/>
    </row>
    <row r="28" spans="1:12" ht="24" customHeight="1" x14ac:dyDescent="0.3">
      <c r="A28" s="71" t="s">
        <v>65</v>
      </c>
      <c r="B28" s="71"/>
      <c r="C28" s="71"/>
      <c r="D28" s="71"/>
      <c r="E28" s="71"/>
    </row>
    <row r="29" spans="1:12" ht="24" customHeight="1" x14ac:dyDescent="0.3"/>
  </sheetData>
  <mergeCells count="3">
    <mergeCell ref="A3:I3"/>
    <mergeCell ref="A27:E27"/>
    <mergeCell ref="A28:E28"/>
  </mergeCells>
  <hyperlinks>
    <hyperlink ref="A1" location="'Summary Offerings'!A1" display="Return To Summary Offerings" xr:uid="{4C630AEC-B5CF-462D-BEFD-69EB9D9F7FAA}"/>
  </hyperlinks>
  <pageMargins left="0.25" right="0.25" top="0.75" bottom="0.75" header="0.3" footer="0.3"/>
  <pageSetup scale="6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4F3B6-06C9-4C4E-B33A-56020E7B1AF5}">
  <sheetPr>
    <pageSetUpPr fitToPage="1"/>
  </sheetPr>
  <dimension ref="A1:N29"/>
  <sheetViews>
    <sheetView showGridLines="0" topLeftCell="A2" zoomScale="80" zoomScaleNormal="80" workbookViewId="0">
      <selection activeCell="I7" sqref="I7:I13"/>
    </sheetView>
  </sheetViews>
  <sheetFormatPr defaultColWidth="9.140625" defaultRowHeight="18.75" x14ac:dyDescent="0.3"/>
  <cols>
    <col min="1" max="1" width="13.85546875" style="4" customWidth="1"/>
    <col min="2" max="2" width="53.42578125" style="4" customWidth="1"/>
    <col min="3" max="3" width="24" style="4" hidden="1" customWidth="1"/>
    <col min="4" max="9" width="21.42578125" style="4" customWidth="1"/>
    <col min="10" max="10" width="11.7109375" style="4" bestFit="1" customWidth="1"/>
    <col min="11" max="14" width="11.28515625" style="4" bestFit="1" customWidth="1"/>
    <col min="15" max="16384" width="9.140625" style="4"/>
  </cols>
  <sheetData>
    <row r="1" spans="1:14" x14ac:dyDescent="0.3">
      <c r="A1" s="38" t="s">
        <v>67</v>
      </c>
    </row>
    <row r="2" spans="1:14" s="3" customFormat="1" x14ac:dyDescent="0.3"/>
    <row r="3" spans="1:14" ht="23.25" x14ac:dyDescent="0.35">
      <c r="A3" s="70" t="s">
        <v>153</v>
      </c>
      <c r="B3" s="70"/>
      <c r="C3" s="70"/>
      <c r="D3" s="70"/>
      <c r="E3" s="70"/>
      <c r="F3" s="70"/>
      <c r="G3" s="70"/>
      <c r="H3" s="70"/>
      <c r="I3" s="70"/>
    </row>
    <row r="4" spans="1:14" s="3" customFormat="1" x14ac:dyDescent="0.3"/>
    <row r="5" spans="1:14" s="10" customFormat="1" ht="45" customHeight="1" x14ac:dyDescent="0.25">
      <c r="A5" s="5" t="s">
        <v>69</v>
      </c>
      <c r="B5" s="6" t="s">
        <v>70</v>
      </c>
      <c r="C5" s="6" t="s">
        <v>71</v>
      </c>
      <c r="D5" s="7" t="s">
        <v>72</v>
      </c>
      <c r="E5" s="8" t="s">
        <v>73</v>
      </c>
      <c r="F5" s="9" t="s">
        <v>74</v>
      </c>
      <c r="G5" s="9" t="s">
        <v>75</v>
      </c>
      <c r="H5" s="9" t="s">
        <v>76</v>
      </c>
      <c r="I5" s="9" t="s">
        <v>77</v>
      </c>
    </row>
    <row r="6" spans="1:14" ht="24" customHeight="1" x14ac:dyDescent="0.3">
      <c r="A6" s="11" t="s">
        <v>78</v>
      </c>
      <c r="B6" s="12"/>
      <c r="C6" s="12"/>
      <c r="D6" s="13">
        <f t="shared" ref="D6:I6" si="0">SUM(D7:D13)</f>
        <v>0</v>
      </c>
      <c r="E6" s="13">
        <f t="shared" si="0"/>
        <v>0.18</v>
      </c>
      <c r="F6" s="13">
        <f t="shared" si="0"/>
        <v>0.36499999999999988</v>
      </c>
      <c r="G6" s="13">
        <f t="shared" si="0"/>
        <v>0.55000000000000004</v>
      </c>
      <c r="H6" s="13">
        <f t="shared" si="0"/>
        <v>0.59499999999999997</v>
      </c>
      <c r="I6" s="13">
        <f t="shared" si="0"/>
        <v>0.64999999999999991</v>
      </c>
      <c r="L6" s="34"/>
    </row>
    <row r="7" spans="1:14" s="3" customFormat="1" ht="24" customHeight="1" x14ac:dyDescent="0.3">
      <c r="A7" s="14" t="s">
        <v>79</v>
      </c>
      <c r="B7" s="15" t="s">
        <v>80</v>
      </c>
      <c r="C7" s="15" t="s">
        <v>124</v>
      </c>
      <c r="D7" s="16">
        <v>0</v>
      </c>
      <c r="E7" s="16">
        <v>4.6800000000000001E-2</v>
      </c>
      <c r="F7" s="16">
        <v>9.4799999999999995E-2</v>
      </c>
      <c r="G7" s="16">
        <v>0.14299999999999999</v>
      </c>
      <c r="H7" s="16">
        <v>0.15479999999999999</v>
      </c>
      <c r="I7" s="16">
        <v>0.16900000000000001</v>
      </c>
      <c r="J7" s="32"/>
      <c r="K7" s="32"/>
      <c r="L7" s="32"/>
      <c r="M7" s="32"/>
      <c r="N7" s="32"/>
    </row>
    <row r="8" spans="1:14" s="3" customFormat="1" ht="24" customHeight="1" x14ac:dyDescent="0.3">
      <c r="A8" s="14" t="s">
        <v>125</v>
      </c>
      <c r="B8" s="15" t="s">
        <v>126</v>
      </c>
      <c r="C8" s="20" t="s">
        <v>124</v>
      </c>
      <c r="D8" s="16">
        <v>0</v>
      </c>
      <c r="E8" s="16">
        <v>3.5099999999999999E-2</v>
      </c>
      <c r="F8" s="16">
        <v>7.1199999999999999E-2</v>
      </c>
      <c r="G8" s="16">
        <v>0.10730000000000001</v>
      </c>
      <c r="H8" s="16">
        <v>0.11600000000000001</v>
      </c>
      <c r="I8" s="16">
        <v>0.12670000000000001</v>
      </c>
      <c r="J8" s="32"/>
      <c r="K8" s="32"/>
      <c r="L8" s="32"/>
      <c r="M8" s="32"/>
      <c r="N8" s="32"/>
    </row>
    <row r="9" spans="1:14" s="3" customFormat="1" ht="24" customHeight="1" x14ac:dyDescent="0.3">
      <c r="A9" s="14" t="s">
        <v>127</v>
      </c>
      <c r="B9" s="15" t="s">
        <v>128</v>
      </c>
      <c r="C9" s="20" t="s">
        <v>124</v>
      </c>
      <c r="D9" s="16">
        <v>0</v>
      </c>
      <c r="E9" s="16">
        <v>3.5099999999999999E-2</v>
      </c>
      <c r="F9" s="16">
        <v>7.1199999999999999E-2</v>
      </c>
      <c r="G9" s="16">
        <v>0.10730000000000001</v>
      </c>
      <c r="H9" s="16">
        <v>0.11600000000000001</v>
      </c>
      <c r="I9" s="16">
        <v>0.12670000000000001</v>
      </c>
      <c r="J9" s="32"/>
      <c r="K9" s="32"/>
      <c r="L9" s="32"/>
      <c r="M9" s="32"/>
      <c r="N9" s="32"/>
    </row>
    <row r="10" spans="1:14" s="3" customFormat="1" ht="24" customHeight="1" x14ac:dyDescent="0.3">
      <c r="A10" s="14" t="s">
        <v>395</v>
      </c>
      <c r="B10" s="15" t="s">
        <v>396</v>
      </c>
      <c r="C10" s="20" t="s">
        <v>129</v>
      </c>
      <c r="D10" s="16">
        <v>0</v>
      </c>
      <c r="E10" s="16">
        <v>1.35E-2</v>
      </c>
      <c r="F10" s="16">
        <v>2.7400000000000001E-2</v>
      </c>
      <c r="G10" s="16">
        <v>4.1200000000000001E-2</v>
      </c>
      <c r="H10" s="16">
        <v>4.4600000000000001E-2</v>
      </c>
      <c r="I10" s="16">
        <v>4.8800000000000003E-2</v>
      </c>
      <c r="J10" s="69"/>
      <c r="K10" s="32"/>
      <c r="L10" s="32"/>
      <c r="M10" s="32"/>
      <c r="N10" s="32"/>
    </row>
    <row r="11" spans="1:14" s="3" customFormat="1" ht="24" customHeight="1" x14ac:dyDescent="0.3">
      <c r="A11" s="14" t="s">
        <v>130</v>
      </c>
      <c r="B11" s="15" t="s">
        <v>131</v>
      </c>
      <c r="C11" s="15" t="s">
        <v>132</v>
      </c>
      <c r="D11" s="16">
        <v>0</v>
      </c>
      <c r="E11" s="16">
        <v>1.35E-2</v>
      </c>
      <c r="F11" s="16">
        <v>2.7400000000000001E-2</v>
      </c>
      <c r="G11" s="16">
        <v>4.1200000000000001E-2</v>
      </c>
      <c r="H11" s="16">
        <v>4.4600000000000001E-2</v>
      </c>
      <c r="I11" s="16">
        <v>4.8800000000000003E-2</v>
      </c>
      <c r="J11" s="69"/>
      <c r="K11" s="32"/>
      <c r="L11" s="32"/>
      <c r="M11" s="32"/>
      <c r="N11" s="32"/>
    </row>
    <row r="12" spans="1:14" s="3" customFormat="1" ht="24" customHeight="1" x14ac:dyDescent="0.3">
      <c r="A12" s="14" t="s">
        <v>102</v>
      </c>
      <c r="B12" s="15" t="s">
        <v>103</v>
      </c>
      <c r="C12" s="15" t="s">
        <v>133</v>
      </c>
      <c r="D12" s="16">
        <v>0</v>
      </c>
      <c r="E12" s="16">
        <v>1.7999999999999999E-2</v>
      </c>
      <c r="F12" s="16">
        <v>3.6499999999999998E-2</v>
      </c>
      <c r="G12" s="16">
        <v>5.5E-2</v>
      </c>
      <c r="H12" s="16">
        <f>11.9%/2</f>
        <v>5.9500000000000004E-2</v>
      </c>
      <c r="I12" s="16">
        <v>6.5000000000000002E-2</v>
      </c>
      <c r="J12" s="69"/>
      <c r="K12" s="32"/>
      <c r="L12" s="32"/>
      <c r="M12" s="32"/>
      <c r="N12" s="32"/>
    </row>
    <row r="13" spans="1:14" s="3" customFormat="1" ht="24" customHeight="1" x14ac:dyDescent="0.3">
      <c r="A13" s="14" t="s">
        <v>134</v>
      </c>
      <c r="B13" s="15" t="s">
        <v>135</v>
      </c>
      <c r="C13" s="20" t="s">
        <v>133</v>
      </c>
      <c r="D13" s="16">
        <v>0</v>
      </c>
      <c r="E13" s="16">
        <v>1.7999999999999999E-2</v>
      </c>
      <c r="F13" s="16">
        <v>3.6499999999999998E-2</v>
      </c>
      <c r="G13" s="16">
        <v>5.5E-2</v>
      </c>
      <c r="H13" s="16">
        <f>11.9%/2</f>
        <v>5.9500000000000004E-2</v>
      </c>
      <c r="I13" s="16">
        <v>6.5000000000000002E-2</v>
      </c>
      <c r="J13" s="69"/>
      <c r="K13" s="32"/>
    </row>
    <row r="14" spans="1:14" ht="24" customHeight="1" x14ac:dyDescent="0.3">
      <c r="A14" s="11" t="s">
        <v>82</v>
      </c>
      <c r="B14" s="12"/>
      <c r="C14" s="25"/>
      <c r="D14" s="13">
        <f t="shared" ref="D14:I14" si="1">SUM(D15:D20)</f>
        <v>0.6</v>
      </c>
      <c r="E14" s="13">
        <f t="shared" si="1"/>
        <v>0.44999999999999996</v>
      </c>
      <c r="F14" s="13">
        <f t="shared" si="1"/>
        <v>0.28000000000000003</v>
      </c>
      <c r="G14" s="13">
        <f t="shared" si="1"/>
        <v>0.08</v>
      </c>
      <c r="H14" s="13">
        <f t="shared" si="1"/>
        <v>0</v>
      </c>
      <c r="I14" s="13">
        <f t="shared" si="1"/>
        <v>0</v>
      </c>
      <c r="L14" s="34"/>
    </row>
    <row r="15" spans="1:14" s="3" customFormat="1" ht="24" customHeight="1" x14ac:dyDescent="0.3">
      <c r="A15" s="14" t="s">
        <v>83</v>
      </c>
      <c r="B15" s="15" t="s">
        <v>84</v>
      </c>
      <c r="C15" s="15" t="s">
        <v>136</v>
      </c>
      <c r="D15" s="18">
        <v>0.15</v>
      </c>
      <c r="E15" s="18">
        <v>0.1125</v>
      </c>
      <c r="F15" s="18">
        <v>7.0000000000000007E-2</v>
      </c>
      <c r="G15" s="18">
        <v>0.02</v>
      </c>
      <c r="H15" s="18">
        <v>0</v>
      </c>
      <c r="I15" s="18">
        <v>0</v>
      </c>
      <c r="K15" s="32"/>
      <c r="L15" s="32"/>
    </row>
    <row r="16" spans="1:14" s="3" customFormat="1" ht="24" customHeight="1" x14ac:dyDescent="0.3">
      <c r="A16" s="14" t="s">
        <v>106</v>
      </c>
      <c r="B16" s="15" t="s">
        <v>107</v>
      </c>
      <c r="C16" s="15" t="s">
        <v>136</v>
      </c>
      <c r="D16" s="18">
        <v>0.09</v>
      </c>
      <c r="E16" s="18">
        <v>6.7500000000000004E-2</v>
      </c>
      <c r="F16" s="18">
        <v>4.2000000000000003E-2</v>
      </c>
      <c r="G16" s="18">
        <v>1.2E-2</v>
      </c>
      <c r="H16" s="18">
        <v>0</v>
      </c>
      <c r="I16" s="18">
        <v>0</v>
      </c>
      <c r="K16" s="32"/>
      <c r="L16" s="32"/>
    </row>
    <row r="17" spans="1:12" s="3" customFormat="1" ht="24" customHeight="1" x14ac:dyDescent="0.3">
      <c r="A17" s="14" t="s">
        <v>137</v>
      </c>
      <c r="B17" s="15" t="s">
        <v>138</v>
      </c>
      <c r="C17" s="15" t="s">
        <v>136</v>
      </c>
      <c r="D17" s="18">
        <v>0.15</v>
      </c>
      <c r="E17" s="18">
        <v>0.1125</v>
      </c>
      <c r="F17" s="18">
        <v>7.0000000000000007E-2</v>
      </c>
      <c r="G17" s="18">
        <v>0.02</v>
      </c>
      <c r="H17" s="18">
        <v>0</v>
      </c>
      <c r="I17" s="18">
        <v>0</v>
      </c>
      <c r="K17" s="32"/>
      <c r="L17" s="32"/>
    </row>
    <row r="18" spans="1:12" s="3" customFormat="1" ht="24" customHeight="1" x14ac:dyDescent="0.3">
      <c r="A18" s="14" t="s">
        <v>139</v>
      </c>
      <c r="B18" s="15" t="s">
        <v>140</v>
      </c>
      <c r="C18" s="15" t="s">
        <v>136</v>
      </c>
      <c r="D18" s="18">
        <v>0.06</v>
      </c>
      <c r="E18" s="18">
        <v>4.5000000000000005E-2</v>
      </c>
      <c r="F18" s="18">
        <v>2.8000000000000004E-2</v>
      </c>
      <c r="G18" s="18">
        <v>8.0000000000000002E-3</v>
      </c>
      <c r="H18" s="18">
        <v>0</v>
      </c>
      <c r="I18" s="18">
        <v>0</v>
      </c>
      <c r="K18" s="32"/>
      <c r="L18" s="32"/>
    </row>
    <row r="19" spans="1:12" s="3" customFormat="1" ht="24" customHeight="1" x14ac:dyDescent="0.3">
      <c r="A19" s="14" t="s">
        <v>141</v>
      </c>
      <c r="B19" s="15" t="s">
        <v>142</v>
      </c>
      <c r="C19" s="15" t="s">
        <v>136</v>
      </c>
      <c r="D19" s="18">
        <v>0.06</v>
      </c>
      <c r="E19" s="18">
        <v>4.5000000000000005E-2</v>
      </c>
      <c r="F19" s="18">
        <v>2.8000000000000004E-2</v>
      </c>
      <c r="G19" s="18">
        <v>8.0000000000000002E-3</v>
      </c>
      <c r="H19" s="18">
        <v>0</v>
      </c>
      <c r="I19" s="18">
        <v>0</v>
      </c>
      <c r="K19" s="32"/>
      <c r="L19" s="32"/>
    </row>
    <row r="20" spans="1:12" s="3" customFormat="1" ht="24" customHeight="1" x14ac:dyDescent="0.3">
      <c r="A20" s="14" t="s">
        <v>86</v>
      </c>
      <c r="B20" s="15" t="s">
        <v>87</v>
      </c>
      <c r="C20" s="15" t="s">
        <v>136</v>
      </c>
      <c r="D20" s="18">
        <v>0.09</v>
      </c>
      <c r="E20" s="18">
        <v>6.7500000000000004E-2</v>
      </c>
      <c r="F20" s="18">
        <v>4.2000000000000003E-2</v>
      </c>
      <c r="G20" s="18">
        <v>1.2E-2</v>
      </c>
      <c r="H20" s="18">
        <v>0</v>
      </c>
      <c r="I20" s="18">
        <v>0</v>
      </c>
      <c r="K20" s="32"/>
      <c r="L20" s="32"/>
    </row>
    <row r="21" spans="1:12" ht="24" customHeight="1" x14ac:dyDescent="0.3">
      <c r="A21" s="11" t="s">
        <v>89</v>
      </c>
      <c r="B21" s="12"/>
      <c r="C21" s="25"/>
      <c r="D21" s="19">
        <f t="shared" ref="D21:I21" si="2">SUM(D22:D26)</f>
        <v>0.4</v>
      </c>
      <c r="E21" s="19">
        <f t="shared" si="2"/>
        <v>0.37</v>
      </c>
      <c r="F21" s="19">
        <f t="shared" si="2"/>
        <v>0.35499999999999998</v>
      </c>
      <c r="G21" s="19">
        <f t="shared" si="2"/>
        <v>0.37</v>
      </c>
      <c r="H21" s="19">
        <f t="shared" si="2"/>
        <v>0.40500000000000003</v>
      </c>
      <c r="I21" s="19">
        <f t="shared" si="2"/>
        <v>0.35</v>
      </c>
    </row>
    <row r="22" spans="1:12" s="3" customFormat="1" ht="24" customHeight="1" x14ac:dyDescent="0.3">
      <c r="A22" s="14" t="s">
        <v>116</v>
      </c>
      <c r="B22" s="15" t="s">
        <v>117</v>
      </c>
      <c r="C22" s="20" t="s">
        <v>118</v>
      </c>
      <c r="D22" s="21">
        <v>0.1</v>
      </c>
      <c r="E22" s="21">
        <v>0.15</v>
      </c>
      <c r="F22" s="21">
        <v>0.16</v>
      </c>
      <c r="G22" s="21">
        <v>0.16</v>
      </c>
      <c r="H22" s="21">
        <v>0.2</v>
      </c>
      <c r="I22" s="21">
        <v>0.2</v>
      </c>
    </row>
    <row r="23" spans="1:12" s="3" customFormat="1" ht="24" customHeight="1" x14ac:dyDescent="0.3">
      <c r="A23" s="14" t="s">
        <v>119</v>
      </c>
      <c r="B23" s="15" t="s">
        <v>120</v>
      </c>
      <c r="C23" s="20" t="s">
        <v>121</v>
      </c>
      <c r="D23" s="21">
        <v>0.3</v>
      </c>
      <c r="E23" s="21">
        <v>0.2</v>
      </c>
      <c r="F23" s="21">
        <v>0.16</v>
      </c>
      <c r="G23" s="21">
        <v>0.16</v>
      </c>
      <c r="H23" s="21">
        <v>0.13</v>
      </c>
      <c r="I23" s="21">
        <v>0.05</v>
      </c>
    </row>
    <row r="24" spans="1:12" s="3" customFormat="1" ht="24" customHeight="1" x14ac:dyDescent="0.3">
      <c r="A24" s="14" t="s">
        <v>397</v>
      </c>
      <c r="B24" s="15" t="s">
        <v>398</v>
      </c>
      <c r="C24" s="20"/>
      <c r="D24" s="21">
        <v>0</v>
      </c>
      <c r="E24" s="21">
        <v>0.02</v>
      </c>
      <c r="F24" s="21">
        <v>3.5000000000000003E-2</v>
      </c>
      <c r="G24" s="21">
        <v>0.05</v>
      </c>
      <c r="H24" s="21">
        <v>7.4999999999999997E-2</v>
      </c>
      <c r="I24" s="21">
        <v>0.1</v>
      </c>
    </row>
    <row r="25" spans="1:12" s="3" customFormat="1" ht="24" customHeight="1" x14ac:dyDescent="0.3">
      <c r="A25" s="14" t="s">
        <v>90</v>
      </c>
      <c r="B25" s="15" t="s">
        <v>91</v>
      </c>
      <c r="C25" s="20" t="s">
        <v>97</v>
      </c>
      <c r="D25" s="21">
        <v>0</v>
      </c>
      <c r="E25" s="21">
        <v>0</v>
      </c>
      <c r="F25" s="21">
        <v>0</v>
      </c>
      <c r="G25" s="21">
        <v>0</v>
      </c>
      <c r="H25" s="21">
        <v>0</v>
      </c>
      <c r="I25" s="21">
        <v>0</v>
      </c>
    </row>
    <row r="26" spans="1:12" s="3" customFormat="1" ht="24" customHeight="1" x14ac:dyDescent="0.3">
      <c r="A26" s="14" t="s">
        <v>109</v>
      </c>
      <c r="B26" s="15" t="s">
        <v>110</v>
      </c>
      <c r="C26" s="20" t="s">
        <v>97</v>
      </c>
      <c r="D26" s="21">
        <v>0</v>
      </c>
      <c r="E26" s="21">
        <v>0</v>
      </c>
      <c r="F26" s="21">
        <v>0</v>
      </c>
      <c r="G26" s="21">
        <v>0</v>
      </c>
      <c r="H26" s="21">
        <v>0</v>
      </c>
      <c r="I26" s="21">
        <v>0</v>
      </c>
    </row>
    <row r="27" spans="1:12" ht="24" customHeight="1" x14ac:dyDescent="0.3">
      <c r="A27" s="22" t="s">
        <v>93</v>
      </c>
      <c r="B27" s="23"/>
      <c r="C27" s="23"/>
      <c r="D27" s="24">
        <f t="shared" ref="D27:I27" si="3">D21+D14+D6</f>
        <v>1</v>
      </c>
      <c r="E27" s="24">
        <f t="shared" si="3"/>
        <v>1</v>
      </c>
      <c r="F27" s="24">
        <f t="shared" si="3"/>
        <v>0.99999999999999989</v>
      </c>
      <c r="G27" s="24">
        <f t="shared" si="3"/>
        <v>1</v>
      </c>
      <c r="H27" s="24">
        <f t="shared" si="3"/>
        <v>1</v>
      </c>
      <c r="I27" s="24">
        <f t="shared" si="3"/>
        <v>0.99999999999999989</v>
      </c>
    </row>
    <row r="28" spans="1:12" ht="24" customHeight="1" x14ac:dyDescent="0.3">
      <c r="A28" s="71" t="s">
        <v>64</v>
      </c>
      <c r="B28" s="71"/>
      <c r="C28" s="71"/>
      <c r="D28" s="71"/>
      <c r="E28" s="71"/>
    </row>
    <row r="29" spans="1:12" ht="24" customHeight="1" x14ac:dyDescent="0.3">
      <c r="A29" s="71" t="s">
        <v>65</v>
      </c>
      <c r="B29" s="71"/>
      <c r="C29" s="71"/>
      <c r="D29" s="71"/>
      <c r="E29" s="71"/>
    </row>
  </sheetData>
  <mergeCells count="3">
    <mergeCell ref="A3:I3"/>
    <mergeCell ref="A28:E28"/>
    <mergeCell ref="A29:E29"/>
  </mergeCells>
  <hyperlinks>
    <hyperlink ref="A1" location="'Summary Offerings'!A1" display="Return To Summary Offerings" xr:uid="{987A0091-0938-490E-988A-215206D63910}"/>
  </hyperlinks>
  <pageMargins left="0.25" right="0.25" top="0.75" bottom="0.75" header="0.3" footer="0.3"/>
  <pageSetup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4FCF1-1883-440E-9B21-4E097030B1C2}">
  <sheetPr>
    <pageSetUpPr fitToPage="1"/>
  </sheetPr>
  <dimension ref="A1:N29"/>
  <sheetViews>
    <sheetView showGridLines="0" zoomScale="80" zoomScaleNormal="80" workbookViewId="0">
      <selection activeCell="B10" sqref="B10"/>
    </sheetView>
  </sheetViews>
  <sheetFormatPr defaultColWidth="9.140625" defaultRowHeight="18.75" x14ac:dyDescent="0.3"/>
  <cols>
    <col min="1" max="1" width="13.85546875" style="4" customWidth="1"/>
    <col min="2" max="2" width="53.42578125" style="4" customWidth="1"/>
    <col min="3" max="3" width="24" style="4" hidden="1" customWidth="1"/>
    <col min="4" max="9" width="21.42578125" style="4" customWidth="1"/>
    <col min="10" max="10" width="10.7109375" style="4" bestFit="1" customWidth="1"/>
    <col min="11" max="12" width="11.28515625" style="4" bestFit="1" customWidth="1"/>
    <col min="13" max="13" width="10.85546875" style="4" bestFit="1" customWidth="1"/>
    <col min="14" max="14" width="11" style="4" bestFit="1" customWidth="1"/>
    <col min="15" max="16384" width="9.140625" style="4"/>
  </cols>
  <sheetData>
    <row r="1" spans="1:14" x14ac:dyDescent="0.3">
      <c r="A1" s="38" t="s">
        <v>67</v>
      </c>
    </row>
    <row r="2" spans="1:14" s="3" customFormat="1" x14ac:dyDescent="0.3"/>
    <row r="3" spans="1:14" ht="23.25" x14ac:dyDescent="0.35">
      <c r="A3" s="70" t="s">
        <v>154</v>
      </c>
      <c r="B3" s="70"/>
      <c r="C3" s="70"/>
      <c r="D3" s="70"/>
      <c r="E3" s="70"/>
      <c r="F3" s="70"/>
      <c r="G3" s="70"/>
      <c r="H3" s="70"/>
      <c r="I3" s="70"/>
    </row>
    <row r="4" spans="1:14" s="3" customFormat="1" x14ac:dyDescent="0.3"/>
    <row r="5" spans="1:14" s="10" customFormat="1" ht="45" customHeight="1" x14ac:dyDescent="0.25">
      <c r="A5" s="5" t="s">
        <v>69</v>
      </c>
      <c r="B5" s="6" t="s">
        <v>70</v>
      </c>
      <c r="C5" s="6" t="s">
        <v>71</v>
      </c>
      <c r="D5" s="7" t="s">
        <v>72</v>
      </c>
      <c r="E5" s="8" t="s">
        <v>73</v>
      </c>
      <c r="F5" s="9" t="s">
        <v>74</v>
      </c>
      <c r="G5" s="9" t="s">
        <v>75</v>
      </c>
      <c r="H5" s="9" t="s">
        <v>76</v>
      </c>
      <c r="I5" s="9" t="s">
        <v>77</v>
      </c>
      <c r="K5" s="26"/>
    </row>
    <row r="6" spans="1:14" ht="24" customHeight="1" x14ac:dyDescent="0.3">
      <c r="A6" s="11" t="s">
        <v>78</v>
      </c>
      <c r="B6" s="12"/>
      <c r="C6" s="12"/>
      <c r="D6" s="13">
        <f t="shared" ref="D6:I6" si="0">SUM(D7:D13)</f>
        <v>0</v>
      </c>
      <c r="E6" s="13">
        <f t="shared" si="0"/>
        <v>0.18</v>
      </c>
      <c r="F6" s="13">
        <f t="shared" si="0"/>
        <v>0.36499999999999988</v>
      </c>
      <c r="G6" s="13">
        <f t="shared" si="0"/>
        <v>0.55000000000000004</v>
      </c>
      <c r="H6" s="13">
        <f t="shared" si="0"/>
        <v>0.59499999999999997</v>
      </c>
      <c r="I6" s="13">
        <f t="shared" si="0"/>
        <v>0.64999999999999991</v>
      </c>
      <c r="K6" s="27"/>
      <c r="M6" s="34"/>
    </row>
    <row r="7" spans="1:14" s="3" customFormat="1" ht="24" customHeight="1" x14ac:dyDescent="0.3">
      <c r="A7" s="14" t="s">
        <v>79</v>
      </c>
      <c r="B7" s="15" t="s">
        <v>80</v>
      </c>
      <c r="C7" s="15" t="s">
        <v>124</v>
      </c>
      <c r="D7" s="16">
        <v>0</v>
      </c>
      <c r="E7" s="16">
        <v>4.6800000000000001E-2</v>
      </c>
      <c r="F7" s="16">
        <v>9.4799999999999995E-2</v>
      </c>
      <c r="G7" s="16">
        <v>0.14299999999999999</v>
      </c>
      <c r="H7" s="16">
        <v>0.15479999999999999</v>
      </c>
      <c r="I7" s="16">
        <v>0.16900000000000001</v>
      </c>
      <c r="J7" s="32"/>
      <c r="K7" s="32"/>
      <c r="L7" s="32"/>
      <c r="M7" s="32"/>
      <c r="N7" s="32"/>
    </row>
    <row r="8" spans="1:14" s="3" customFormat="1" ht="24" customHeight="1" x14ac:dyDescent="0.3">
      <c r="A8" s="14" t="s">
        <v>125</v>
      </c>
      <c r="B8" s="15" t="s">
        <v>126</v>
      </c>
      <c r="C8" s="20" t="s">
        <v>124</v>
      </c>
      <c r="D8" s="16">
        <v>0</v>
      </c>
      <c r="E8" s="16">
        <v>3.5099999999999999E-2</v>
      </c>
      <c r="F8" s="16">
        <v>7.1199999999999999E-2</v>
      </c>
      <c r="G8" s="16">
        <v>0.10730000000000001</v>
      </c>
      <c r="H8" s="16">
        <v>0.11600000000000001</v>
      </c>
      <c r="I8" s="16">
        <v>0.12670000000000001</v>
      </c>
      <c r="J8" s="32"/>
      <c r="K8" s="32"/>
      <c r="L8" s="32"/>
      <c r="M8" s="32"/>
      <c r="N8" s="32"/>
    </row>
    <row r="9" spans="1:14" s="3" customFormat="1" ht="24" customHeight="1" x14ac:dyDescent="0.3">
      <c r="A9" s="14" t="s">
        <v>127</v>
      </c>
      <c r="B9" s="15" t="s">
        <v>128</v>
      </c>
      <c r="C9" s="20" t="s">
        <v>124</v>
      </c>
      <c r="D9" s="16">
        <v>0</v>
      </c>
      <c r="E9" s="16">
        <v>3.5099999999999999E-2</v>
      </c>
      <c r="F9" s="16">
        <v>7.1199999999999999E-2</v>
      </c>
      <c r="G9" s="16">
        <v>0.10730000000000001</v>
      </c>
      <c r="H9" s="16">
        <v>0.11600000000000001</v>
      </c>
      <c r="I9" s="16">
        <v>0.12670000000000001</v>
      </c>
      <c r="J9" s="32"/>
      <c r="K9" s="32"/>
      <c r="L9" s="32"/>
      <c r="M9" s="32"/>
      <c r="N9" s="32"/>
    </row>
    <row r="10" spans="1:14" s="3" customFormat="1" ht="24" customHeight="1" x14ac:dyDescent="0.3">
      <c r="A10" s="14" t="s">
        <v>395</v>
      </c>
      <c r="B10" s="15" t="s">
        <v>396</v>
      </c>
      <c r="C10" s="20" t="s">
        <v>129</v>
      </c>
      <c r="D10" s="16">
        <v>0</v>
      </c>
      <c r="E10" s="16">
        <v>1.35E-2</v>
      </c>
      <c r="F10" s="16">
        <v>2.7400000000000001E-2</v>
      </c>
      <c r="G10" s="16">
        <v>4.1200000000000001E-2</v>
      </c>
      <c r="H10" s="16">
        <v>4.4600000000000001E-2</v>
      </c>
      <c r="I10" s="16">
        <v>4.8800000000000003E-2</v>
      </c>
      <c r="J10" s="32"/>
      <c r="K10" s="32"/>
      <c r="L10" s="32"/>
      <c r="M10" s="32"/>
      <c r="N10" s="32"/>
    </row>
    <row r="11" spans="1:14" s="3" customFormat="1" ht="24" customHeight="1" x14ac:dyDescent="0.3">
      <c r="A11" s="14" t="s">
        <v>130</v>
      </c>
      <c r="B11" s="15" t="s">
        <v>131</v>
      </c>
      <c r="C11" s="15" t="s">
        <v>132</v>
      </c>
      <c r="D11" s="16">
        <v>0</v>
      </c>
      <c r="E11" s="16">
        <v>1.35E-2</v>
      </c>
      <c r="F11" s="16">
        <v>2.7400000000000001E-2</v>
      </c>
      <c r="G11" s="16">
        <v>4.1200000000000001E-2</v>
      </c>
      <c r="H11" s="16">
        <v>4.4600000000000001E-2</v>
      </c>
      <c r="I11" s="16">
        <v>4.8800000000000003E-2</v>
      </c>
      <c r="J11" s="32"/>
      <c r="K11" s="32"/>
      <c r="L11" s="32"/>
      <c r="M11" s="32"/>
      <c r="N11" s="32"/>
    </row>
    <row r="12" spans="1:14" s="3" customFormat="1" ht="24" customHeight="1" x14ac:dyDescent="0.3">
      <c r="A12" s="14" t="s">
        <v>102</v>
      </c>
      <c r="B12" s="15" t="s">
        <v>103</v>
      </c>
      <c r="C12" s="15" t="s">
        <v>133</v>
      </c>
      <c r="D12" s="16">
        <v>0</v>
      </c>
      <c r="E12" s="16">
        <v>1.7999999999999999E-2</v>
      </c>
      <c r="F12" s="16">
        <v>3.6499999999999998E-2</v>
      </c>
      <c r="G12" s="16">
        <v>5.5E-2</v>
      </c>
      <c r="H12" s="16">
        <f>11.9%/2</f>
        <v>5.9500000000000004E-2</v>
      </c>
      <c r="I12" s="16">
        <v>6.5000000000000002E-2</v>
      </c>
      <c r="J12" s="32"/>
      <c r="K12" s="32"/>
      <c r="L12" s="32"/>
      <c r="M12" s="32"/>
      <c r="N12" s="32"/>
    </row>
    <row r="13" spans="1:14" s="3" customFormat="1" ht="24" customHeight="1" x14ac:dyDescent="0.3">
      <c r="A13" s="14" t="s">
        <v>134</v>
      </c>
      <c r="B13" s="15" t="s">
        <v>135</v>
      </c>
      <c r="C13" s="20" t="s">
        <v>133</v>
      </c>
      <c r="D13" s="16">
        <v>0</v>
      </c>
      <c r="E13" s="16">
        <v>1.7999999999999999E-2</v>
      </c>
      <c r="F13" s="16">
        <v>3.6499999999999998E-2</v>
      </c>
      <c r="G13" s="16">
        <v>5.5E-2</v>
      </c>
      <c r="H13" s="16">
        <f>11.9%/2</f>
        <v>5.9500000000000004E-2</v>
      </c>
      <c r="I13" s="16">
        <v>6.5000000000000002E-2</v>
      </c>
      <c r="J13" s="32"/>
      <c r="K13" s="32"/>
    </row>
    <row r="14" spans="1:14" ht="24" customHeight="1" x14ac:dyDescent="0.3">
      <c r="A14" s="11" t="s">
        <v>82</v>
      </c>
      <c r="B14" s="12"/>
      <c r="C14" s="25"/>
      <c r="D14" s="13">
        <f t="shared" ref="D14:I14" si="1">SUM(D15:D19)</f>
        <v>0.59999999999999987</v>
      </c>
      <c r="E14" s="13">
        <f t="shared" si="1"/>
        <v>0.45</v>
      </c>
      <c r="F14" s="13">
        <f t="shared" si="1"/>
        <v>0.28000000000000008</v>
      </c>
      <c r="G14" s="13">
        <f t="shared" si="1"/>
        <v>8.0000000000000016E-2</v>
      </c>
      <c r="H14" s="13">
        <f t="shared" si="1"/>
        <v>0</v>
      </c>
      <c r="I14" s="13">
        <f t="shared" si="1"/>
        <v>0</v>
      </c>
      <c r="K14" s="27"/>
      <c r="M14" s="34"/>
    </row>
    <row r="15" spans="1:14" s="3" customFormat="1" ht="24" customHeight="1" x14ac:dyDescent="0.3">
      <c r="A15" s="14" t="s">
        <v>144</v>
      </c>
      <c r="B15" s="15" t="s">
        <v>145</v>
      </c>
      <c r="C15" s="15" t="s">
        <v>136</v>
      </c>
      <c r="D15" s="18">
        <v>5.9999999999999991E-2</v>
      </c>
      <c r="E15" s="18">
        <v>4.5000000000000005E-2</v>
      </c>
      <c r="F15" s="18">
        <v>2.8000000000000004E-2</v>
      </c>
      <c r="G15" s="18">
        <v>8.0000000000000002E-3</v>
      </c>
      <c r="H15" s="18">
        <v>0</v>
      </c>
      <c r="I15" s="18">
        <v>0</v>
      </c>
      <c r="J15" s="62"/>
      <c r="K15" s="27"/>
      <c r="L15" s="33"/>
      <c r="M15" s="32"/>
    </row>
    <row r="16" spans="1:14" s="3" customFormat="1" ht="24" customHeight="1" x14ac:dyDescent="0.3">
      <c r="A16" s="14" t="s">
        <v>112</v>
      </c>
      <c r="B16" s="15" t="s">
        <v>113</v>
      </c>
      <c r="C16" s="15" t="s">
        <v>136</v>
      </c>
      <c r="D16" s="18">
        <v>0.17999999999999997</v>
      </c>
      <c r="E16" s="18">
        <v>0.13500000000000001</v>
      </c>
      <c r="F16" s="18">
        <v>8.4000000000000005E-2</v>
      </c>
      <c r="G16" s="18">
        <v>2.4E-2</v>
      </c>
      <c r="H16" s="18">
        <v>0</v>
      </c>
      <c r="I16" s="18">
        <v>0</v>
      </c>
      <c r="J16" s="62"/>
      <c r="K16" s="27"/>
      <c r="L16" s="33"/>
      <c r="M16" s="32"/>
    </row>
    <row r="17" spans="1:13" s="3" customFormat="1" ht="24" customHeight="1" x14ac:dyDescent="0.3">
      <c r="A17" s="14" t="s">
        <v>95</v>
      </c>
      <c r="B17" s="15" t="s">
        <v>96</v>
      </c>
      <c r="C17" s="15" t="s">
        <v>136</v>
      </c>
      <c r="D17" s="18">
        <v>0.23999999999999996</v>
      </c>
      <c r="E17" s="18">
        <v>0.18000000000000002</v>
      </c>
      <c r="F17" s="18">
        <v>0.11200000000000002</v>
      </c>
      <c r="G17" s="18">
        <v>3.2000000000000001E-2</v>
      </c>
      <c r="H17" s="18">
        <v>0</v>
      </c>
      <c r="I17" s="18">
        <v>0</v>
      </c>
      <c r="J17" s="62"/>
      <c r="K17" s="27"/>
      <c r="L17" s="33"/>
      <c r="M17" s="32"/>
    </row>
    <row r="18" spans="1:13" s="3" customFormat="1" ht="24" customHeight="1" x14ac:dyDescent="0.3">
      <c r="A18" s="14" t="s">
        <v>147</v>
      </c>
      <c r="B18" s="15" t="s">
        <v>148</v>
      </c>
      <c r="C18" s="15" t="s">
        <v>136</v>
      </c>
      <c r="D18" s="18">
        <v>5.9999999999999991E-2</v>
      </c>
      <c r="E18" s="18">
        <v>4.5000000000000005E-2</v>
      </c>
      <c r="F18" s="18">
        <v>2.8000000000000004E-2</v>
      </c>
      <c r="G18" s="18">
        <v>8.0000000000000002E-3</v>
      </c>
      <c r="H18" s="18">
        <v>0</v>
      </c>
      <c r="I18" s="18">
        <v>0</v>
      </c>
      <c r="J18" s="62"/>
      <c r="K18" s="27"/>
      <c r="L18" s="33"/>
      <c r="M18" s="32"/>
    </row>
    <row r="19" spans="1:13" s="3" customFormat="1" ht="24" customHeight="1" x14ac:dyDescent="0.3">
      <c r="A19" s="14" t="s">
        <v>149</v>
      </c>
      <c r="B19" s="15" t="s">
        <v>150</v>
      </c>
      <c r="C19" s="15" t="s">
        <v>136</v>
      </c>
      <c r="D19" s="18">
        <v>5.9999999999999991E-2</v>
      </c>
      <c r="E19" s="18">
        <v>4.5000000000000005E-2</v>
      </c>
      <c r="F19" s="18">
        <v>2.8000000000000004E-2</v>
      </c>
      <c r="G19" s="18">
        <v>8.0000000000000002E-3</v>
      </c>
      <c r="H19" s="18">
        <v>0</v>
      </c>
      <c r="I19" s="18">
        <v>0</v>
      </c>
      <c r="J19" s="62"/>
      <c r="K19" s="27"/>
      <c r="L19" s="33"/>
      <c r="M19" s="32"/>
    </row>
    <row r="20" spans="1:13" ht="24" customHeight="1" x14ac:dyDescent="0.3">
      <c r="A20" s="11" t="s">
        <v>89</v>
      </c>
      <c r="B20" s="12"/>
      <c r="C20" s="25"/>
      <c r="D20" s="19">
        <f t="shared" ref="D20:I20" si="2">SUM(D21:D25)</f>
        <v>0.4</v>
      </c>
      <c r="E20" s="19">
        <f t="shared" si="2"/>
        <v>0.37</v>
      </c>
      <c r="F20" s="19">
        <f t="shared" si="2"/>
        <v>0.35499999999999998</v>
      </c>
      <c r="G20" s="19">
        <f t="shared" si="2"/>
        <v>0.37</v>
      </c>
      <c r="H20" s="19">
        <f t="shared" si="2"/>
        <v>0.40500000000000003</v>
      </c>
      <c r="I20" s="19">
        <f t="shared" si="2"/>
        <v>0.35</v>
      </c>
      <c r="K20" s="27"/>
    </row>
    <row r="21" spans="1:13" s="3" customFormat="1" ht="24" customHeight="1" x14ac:dyDescent="0.3">
      <c r="A21" s="14" t="s">
        <v>116</v>
      </c>
      <c r="B21" s="15" t="s">
        <v>117</v>
      </c>
      <c r="C21" s="20" t="s">
        <v>118</v>
      </c>
      <c r="D21" s="21">
        <v>0.1</v>
      </c>
      <c r="E21" s="21">
        <v>0.15</v>
      </c>
      <c r="F21" s="21">
        <v>0.16</v>
      </c>
      <c r="G21" s="21">
        <v>0.16</v>
      </c>
      <c r="H21" s="21">
        <v>0.2</v>
      </c>
      <c r="I21" s="21">
        <v>0.2</v>
      </c>
      <c r="K21" s="27"/>
    </row>
    <row r="22" spans="1:13" s="3" customFormat="1" ht="24" customHeight="1" x14ac:dyDescent="0.3">
      <c r="A22" s="14" t="s">
        <v>119</v>
      </c>
      <c r="B22" s="15" t="s">
        <v>120</v>
      </c>
      <c r="C22" s="20" t="s">
        <v>121</v>
      </c>
      <c r="D22" s="21">
        <v>0.3</v>
      </c>
      <c r="E22" s="21">
        <v>0.2</v>
      </c>
      <c r="F22" s="21">
        <v>0.16</v>
      </c>
      <c r="G22" s="21">
        <v>0.16</v>
      </c>
      <c r="H22" s="21">
        <v>0.13</v>
      </c>
      <c r="I22" s="21">
        <v>0.05</v>
      </c>
      <c r="K22" s="27"/>
    </row>
    <row r="23" spans="1:13" s="3" customFormat="1" ht="24" customHeight="1" x14ac:dyDescent="0.3">
      <c r="A23" s="14" t="s">
        <v>397</v>
      </c>
      <c r="B23" s="15" t="s">
        <v>398</v>
      </c>
      <c r="C23" s="20"/>
      <c r="D23" s="21">
        <v>0</v>
      </c>
      <c r="E23" s="21">
        <v>0.02</v>
      </c>
      <c r="F23" s="21">
        <v>3.5000000000000003E-2</v>
      </c>
      <c r="G23" s="21">
        <v>0.05</v>
      </c>
      <c r="H23" s="21">
        <v>7.4999999999999997E-2</v>
      </c>
      <c r="I23" s="21">
        <v>0.1</v>
      </c>
    </row>
    <row r="24" spans="1:13" s="3" customFormat="1" ht="24" customHeight="1" x14ac:dyDescent="0.3">
      <c r="A24" s="14" t="s">
        <v>90</v>
      </c>
      <c r="B24" s="15" t="s">
        <v>91</v>
      </c>
      <c r="C24" s="20" t="s">
        <v>97</v>
      </c>
      <c r="D24" s="21">
        <v>0</v>
      </c>
      <c r="E24" s="21">
        <v>0</v>
      </c>
      <c r="F24" s="21">
        <v>0</v>
      </c>
      <c r="G24" s="21">
        <v>0</v>
      </c>
      <c r="H24" s="21">
        <v>0</v>
      </c>
      <c r="I24" s="21">
        <v>0</v>
      </c>
      <c r="K24" s="27"/>
    </row>
    <row r="25" spans="1:13" s="3" customFormat="1" ht="24" customHeight="1" x14ac:dyDescent="0.3">
      <c r="A25" s="14" t="s">
        <v>109</v>
      </c>
      <c r="B25" s="15" t="s">
        <v>110</v>
      </c>
      <c r="C25" s="20" t="s">
        <v>97</v>
      </c>
      <c r="D25" s="21">
        <v>0</v>
      </c>
      <c r="E25" s="21">
        <v>0</v>
      </c>
      <c r="F25" s="21">
        <v>0</v>
      </c>
      <c r="G25" s="21">
        <v>0</v>
      </c>
      <c r="H25" s="21">
        <v>0</v>
      </c>
      <c r="I25" s="21">
        <v>0</v>
      </c>
      <c r="K25" s="27"/>
    </row>
    <row r="26" spans="1:13" ht="24" customHeight="1" x14ac:dyDescent="0.3">
      <c r="A26" s="22" t="s">
        <v>93</v>
      </c>
      <c r="B26" s="23"/>
      <c r="C26" s="23"/>
      <c r="D26" s="24">
        <f t="shared" ref="D26:I26" si="3">D20+D14+D6</f>
        <v>0.99999999999999989</v>
      </c>
      <c r="E26" s="24">
        <f t="shared" si="3"/>
        <v>1</v>
      </c>
      <c r="F26" s="24">
        <f t="shared" si="3"/>
        <v>0.99999999999999989</v>
      </c>
      <c r="G26" s="24">
        <f t="shared" si="3"/>
        <v>1</v>
      </c>
      <c r="H26" s="24">
        <f t="shared" si="3"/>
        <v>1</v>
      </c>
      <c r="I26" s="24">
        <f t="shared" si="3"/>
        <v>0.99999999999999989</v>
      </c>
      <c r="K26" s="27"/>
    </row>
    <row r="27" spans="1:13" ht="24" customHeight="1" x14ac:dyDescent="0.3">
      <c r="A27" s="71" t="s">
        <v>64</v>
      </c>
      <c r="B27" s="71"/>
      <c r="C27" s="71"/>
      <c r="D27" s="71"/>
      <c r="E27" s="71"/>
    </row>
    <row r="28" spans="1:13" ht="24" customHeight="1" x14ac:dyDescent="0.3">
      <c r="A28" s="71" t="s">
        <v>65</v>
      </c>
      <c r="B28" s="71"/>
      <c r="C28" s="71"/>
      <c r="D28" s="71"/>
      <c r="E28" s="71"/>
    </row>
    <row r="29" spans="1:13" ht="24" customHeight="1" x14ac:dyDescent="0.3"/>
  </sheetData>
  <mergeCells count="3">
    <mergeCell ref="A3:I3"/>
    <mergeCell ref="A27:E27"/>
    <mergeCell ref="A28:E28"/>
  </mergeCells>
  <hyperlinks>
    <hyperlink ref="A1" location="'Summary Offerings'!A1" display="Return To Summary Offerings" xr:uid="{D724B89B-E8DD-41BA-A0E6-AC60AB4093BF}"/>
  </hyperlinks>
  <pageMargins left="0.25" right="0.25" top="0.75" bottom="0.75" header="0.3" footer="0.3"/>
  <pageSetup scale="68" orientation="landscape" r:id="rId1"/>
  <ignoredErrors>
    <ignoredError sqref="D20:I20"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7A3AD-DB99-4ED3-AE4A-4C37243327E7}">
  <sheetPr>
    <pageSetUpPr fitToPage="1"/>
  </sheetPr>
  <dimension ref="A1:J30"/>
  <sheetViews>
    <sheetView showGridLines="0" zoomScaleNormal="100" workbookViewId="0">
      <selection activeCell="B17" sqref="B17"/>
    </sheetView>
  </sheetViews>
  <sheetFormatPr defaultColWidth="9.140625" defaultRowHeight="18.75" x14ac:dyDescent="0.3"/>
  <cols>
    <col min="1" max="1" width="13.85546875" style="4" customWidth="1"/>
    <col min="2" max="2" width="61" style="4" bestFit="1" customWidth="1"/>
    <col min="3" max="3" width="24" style="4" hidden="1" customWidth="1"/>
    <col min="4" max="6" width="28.7109375" style="4" customWidth="1"/>
    <col min="7" max="7" width="10.85546875" style="4" bestFit="1" customWidth="1"/>
    <col min="8" max="8" width="11.42578125" style="4" bestFit="1" customWidth="1"/>
    <col min="9" max="9" width="10.7109375" style="4" bestFit="1" customWidth="1"/>
    <col min="10" max="10" width="10.85546875" style="4" bestFit="1" customWidth="1"/>
    <col min="11" max="16384" width="9.140625" style="4"/>
  </cols>
  <sheetData>
    <row r="1" spans="1:10" s="3" customFormat="1" x14ac:dyDescent="0.3">
      <c r="A1" s="38" t="s">
        <v>67</v>
      </c>
    </row>
    <row r="2" spans="1:10" s="3" customFormat="1" x14ac:dyDescent="0.3">
      <c r="A2" s="38"/>
    </row>
    <row r="3" spans="1:10" ht="23.25" x14ac:dyDescent="0.35">
      <c r="A3" s="70" t="s">
        <v>155</v>
      </c>
      <c r="B3" s="70"/>
      <c r="C3" s="70"/>
      <c r="D3" s="70"/>
      <c r="E3" s="70"/>
      <c r="F3" s="70"/>
    </row>
    <row r="4" spans="1:10" s="3" customFormat="1" x14ac:dyDescent="0.3"/>
    <row r="5" spans="1:10" s="10" customFormat="1" ht="45" customHeight="1" x14ac:dyDescent="0.3">
      <c r="A5" s="5" t="s">
        <v>69</v>
      </c>
      <c r="B5" s="6" t="s">
        <v>70</v>
      </c>
      <c r="C5" s="6" t="s">
        <v>71</v>
      </c>
      <c r="D5" s="7" t="s">
        <v>156</v>
      </c>
      <c r="E5" s="8" t="s">
        <v>157</v>
      </c>
      <c r="F5" s="9" t="s">
        <v>158</v>
      </c>
      <c r="J5" s="4"/>
    </row>
    <row r="6" spans="1:10" ht="24" customHeight="1" x14ac:dyDescent="0.3">
      <c r="A6" s="11" t="s">
        <v>89</v>
      </c>
      <c r="B6" s="12"/>
      <c r="C6" s="25"/>
      <c r="D6" s="19">
        <f>SUM(D7)</f>
        <v>0</v>
      </c>
      <c r="E6" s="19">
        <f t="shared" ref="E6:F6" si="0">SUM(E7)</f>
        <v>0.12</v>
      </c>
      <c r="F6" s="19">
        <f t="shared" si="0"/>
        <v>0</v>
      </c>
    </row>
    <row r="7" spans="1:10" s="3" customFormat="1" ht="24" customHeight="1" x14ac:dyDescent="0.3">
      <c r="A7" s="14" t="s">
        <v>79</v>
      </c>
      <c r="B7" s="15" t="s">
        <v>80</v>
      </c>
      <c r="C7" s="15" t="s">
        <v>136</v>
      </c>
      <c r="D7" s="18">
        <v>0</v>
      </c>
      <c r="E7" s="18">
        <v>0.12</v>
      </c>
      <c r="F7" s="18">
        <v>0</v>
      </c>
      <c r="H7" s="32"/>
      <c r="I7" s="32"/>
    </row>
    <row r="8" spans="1:10" ht="24" customHeight="1" x14ac:dyDescent="0.3">
      <c r="A8" s="11" t="s">
        <v>82</v>
      </c>
      <c r="B8" s="12"/>
      <c r="C8" s="25"/>
      <c r="D8" s="13">
        <f>SUM(D9:D23)</f>
        <v>0.79999999999999993</v>
      </c>
      <c r="E8" s="13">
        <f>SUM(E9:E23)</f>
        <v>0.48</v>
      </c>
      <c r="F8" s="13">
        <f>SUM(F9:F23)</f>
        <v>0.99999999999999989</v>
      </c>
      <c r="I8" s="34"/>
    </row>
    <row r="9" spans="1:10" s="3" customFormat="1" ht="24" customHeight="1" x14ac:dyDescent="0.3">
      <c r="A9" s="14" t="s">
        <v>83</v>
      </c>
      <c r="B9" s="15" t="s">
        <v>84</v>
      </c>
      <c r="C9" s="15" t="s">
        <v>136</v>
      </c>
      <c r="D9" s="18">
        <v>0.2</v>
      </c>
      <c r="E9" s="18">
        <v>0</v>
      </c>
      <c r="F9" s="18">
        <v>0</v>
      </c>
      <c r="H9" s="32"/>
      <c r="I9" s="32"/>
    </row>
    <row r="10" spans="1:10" s="3" customFormat="1" ht="24" customHeight="1" x14ac:dyDescent="0.3">
      <c r="A10" s="14" t="s">
        <v>106</v>
      </c>
      <c r="B10" s="15" t="s">
        <v>107</v>
      </c>
      <c r="C10" s="15" t="s">
        <v>136</v>
      </c>
      <c r="D10" s="18">
        <v>0.12</v>
      </c>
      <c r="E10" s="18">
        <v>0</v>
      </c>
      <c r="F10" s="18">
        <v>0</v>
      </c>
      <c r="H10" s="32"/>
      <c r="I10" s="32"/>
    </row>
    <row r="11" spans="1:10" s="3" customFormat="1" ht="24" customHeight="1" x14ac:dyDescent="0.3">
      <c r="A11" s="14" t="s">
        <v>137</v>
      </c>
      <c r="B11" s="15" t="s">
        <v>138</v>
      </c>
      <c r="C11" s="15" t="s">
        <v>136</v>
      </c>
      <c r="D11" s="18">
        <v>0.2</v>
      </c>
      <c r="E11" s="63">
        <v>0.12</v>
      </c>
      <c r="F11" s="18">
        <v>0</v>
      </c>
      <c r="H11" s="32"/>
      <c r="I11" s="32"/>
    </row>
    <row r="12" spans="1:10" s="3" customFormat="1" ht="24" customHeight="1" x14ac:dyDescent="0.3">
      <c r="A12" s="14" t="s">
        <v>139</v>
      </c>
      <c r="B12" s="15" t="s">
        <v>140</v>
      </c>
      <c r="C12" s="15" t="s">
        <v>136</v>
      </c>
      <c r="D12" s="18">
        <v>0.08</v>
      </c>
      <c r="E12" s="18">
        <v>0</v>
      </c>
      <c r="F12" s="18">
        <v>0</v>
      </c>
      <c r="H12" s="32"/>
      <c r="I12" s="32"/>
    </row>
    <row r="13" spans="1:10" s="3" customFormat="1" ht="24" customHeight="1" x14ac:dyDescent="0.3">
      <c r="A13" s="14" t="s">
        <v>141</v>
      </c>
      <c r="B13" s="15" t="s">
        <v>142</v>
      </c>
      <c r="C13" s="15" t="s">
        <v>136</v>
      </c>
      <c r="D13" s="18">
        <v>0.08</v>
      </c>
      <c r="E13" s="18">
        <v>0</v>
      </c>
      <c r="F13" s="18">
        <v>0</v>
      </c>
      <c r="H13" s="32"/>
      <c r="I13" s="32"/>
    </row>
    <row r="14" spans="1:10" s="3" customFormat="1" ht="24" customHeight="1" x14ac:dyDescent="0.3">
      <c r="A14" s="14" t="s">
        <v>159</v>
      </c>
      <c r="B14" s="15" t="s">
        <v>160</v>
      </c>
      <c r="C14" s="15"/>
      <c r="D14" s="18">
        <v>0</v>
      </c>
      <c r="E14" s="18">
        <v>0</v>
      </c>
      <c r="F14" s="18">
        <v>0</v>
      </c>
      <c r="H14" s="32"/>
      <c r="I14" s="32"/>
    </row>
    <row r="15" spans="1:10" s="3" customFormat="1" ht="24" customHeight="1" x14ac:dyDescent="0.3">
      <c r="A15" s="14" t="s">
        <v>86</v>
      </c>
      <c r="B15" s="15" t="s">
        <v>87</v>
      </c>
      <c r="C15" s="15" t="s">
        <v>136</v>
      </c>
      <c r="D15" s="18">
        <v>0.12</v>
      </c>
      <c r="E15" s="18">
        <v>0</v>
      </c>
      <c r="F15" s="18">
        <v>0</v>
      </c>
      <c r="H15" s="32"/>
      <c r="I15" s="32"/>
    </row>
    <row r="16" spans="1:10" s="3" customFormat="1" ht="24" customHeight="1" x14ac:dyDescent="0.3">
      <c r="A16" s="14" t="s">
        <v>161</v>
      </c>
      <c r="B16" s="15" t="s">
        <v>162</v>
      </c>
      <c r="C16" s="15"/>
      <c r="D16" s="18">
        <v>0</v>
      </c>
      <c r="E16" s="18">
        <f>0.8*0.15</f>
        <v>0.12</v>
      </c>
      <c r="F16" s="18">
        <v>0</v>
      </c>
      <c r="H16" s="32"/>
      <c r="I16" s="32"/>
    </row>
    <row r="17" spans="1:9" s="3" customFormat="1" ht="24" customHeight="1" x14ac:dyDescent="0.3">
      <c r="A17" s="14" t="s">
        <v>390</v>
      </c>
      <c r="B17" s="15" t="s">
        <v>391</v>
      </c>
      <c r="C17" s="15"/>
      <c r="D17" s="18">
        <v>0</v>
      </c>
      <c r="E17" s="18">
        <v>0.12</v>
      </c>
      <c r="F17" s="18">
        <v>0</v>
      </c>
      <c r="H17" s="32"/>
      <c r="I17" s="32"/>
    </row>
    <row r="18" spans="1:9" s="3" customFormat="1" ht="24" customHeight="1" x14ac:dyDescent="0.3">
      <c r="A18" s="14" t="s">
        <v>163</v>
      </c>
      <c r="B18" s="15" t="s">
        <v>164</v>
      </c>
      <c r="C18" s="15"/>
      <c r="D18" s="18">
        <v>0</v>
      </c>
      <c r="E18" s="18">
        <v>0.12</v>
      </c>
      <c r="F18" s="18">
        <v>0</v>
      </c>
      <c r="H18" s="32"/>
      <c r="I18" s="32"/>
    </row>
    <row r="19" spans="1:9" s="3" customFormat="1" ht="24" customHeight="1" x14ac:dyDescent="0.3">
      <c r="A19" s="14" t="s">
        <v>95</v>
      </c>
      <c r="B19" s="15" t="s">
        <v>96</v>
      </c>
      <c r="C19" s="15"/>
      <c r="D19" s="18">
        <v>0</v>
      </c>
      <c r="E19" s="18">
        <v>0</v>
      </c>
      <c r="F19" s="18">
        <v>0.4</v>
      </c>
      <c r="H19" s="32"/>
      <c r="I19" s="32"/>
    </row>
    <row r="20" spans="1:9" s="3" customFormat="1" ht="24" customHeight="1" x14ac:dyDescent="0.3">
      <c r="A20" s="14" t="s">
        <v>112</v>
      </c>
      <c r="B20" s="15" t="s">
        <v>113</v>
      </c>
      <c r="C20" s="15" t="s">
        <v>136</v>
      </c>
      <c r="D20" s="18">
        <v>0</v>
      </c>
      <c r="E20" s="18">
        <v>0</v>
      </c>
      <c r="F20" s="18">
        <v>0.3</v>
      </c>
      <c r="H20" s="32"/>
      <c r="I20" s="32"/>
    </row>
    <row r="21" spans="1:9" s="3" customFormat="1" ht="24" customHeight="1" x14ac:dyDescent="0.3">
      <c r="A21" s="14" t="s">
        <v>144</v>
      </c>
      <c r="B21" s="15" t="s">
        <v>145</v>
      </c>
      <c r="C21" s="15"/>
      <c r="D21" s="18">
        <v>0</v>
      </c>
      <c r="E21" s="18">
        <v>0</v>
      </c>
      <c r="F21" s="18">
        <v>0.1</v>
      </c>
      <c r="H21" s="32"/>
      <c r="I21" s="32"/>
    </row>
    <row r="22" spans="1:9" s="3" customFormat="1" ht="24" customHeight="1" x14ac:dyDescent="0.3">
      <c r="A22" s="14" t="s">
        <v>147</v>
      </c>
      <c r="B22" s="15" t="s">
        <v>148</v>
      </c>
      <c r="C22" s="15"/>
      <c r="D22" s="18">
        <v>0</v>
      </c>
      <c r="E22" s="18">
        <v>0</v>
      </c>
      <c r="F22" s="18">
        <v>0.1</v>
      </c>
      <c r="H22" s="32"/>
      <c r="I22" s="32"/>
    </row>
    <row r="23" spans="1:9" s="3" customFormat="1" ht="24" customHeight="1" x14ac:dyDescent="0.3">
      <c r="A23" s="14" t="s">
        <v>149</v>
      </c>
      <c r="B23" s="15" t="s">
        <v>150</v>
      </c>
      <c r="C23" s="15"/>
      <c r="D23" s="18">
        <v>0</v>
      </c>
      <c r="E23" s="18">
        <v>0</v>
      </c>
      <c r="F23" s="18">
        <v>0.1</v>
      </c>
      <c r="H23" s="32"/>
      <c r="I23" s="32"/>
    </row>
    <row r="24" spans="1:9" ht="24" customHeight="1" x14ac:dyDescent="0.3">
      <c r="A24" s="11" t="s">
        <v>89</v>
      </c>
      <c r="B24" s="12"/>
      <c r="C24" s="25"/>
      <c r="D24" s="19">
        <f>SUM(D25:D27)</f>
        <v>0.2</v>
      </c>
      <c r="E24" s="19">
        <f>SUM(E25:E27)</f>
        <v>0.4</v>
      </c>
      <c r="F24" s="19">
        <f>SUM(F25:F27)</f>
        <v>0</v>
      </c>
    </row>
    <row r="25" spans="1:9" s="3" customFormat="1" ht="24" customHeight="1" x14ac:dyDescent="0.3">
      <c r="A25" s="14" t="s">
        <v>116</v>
      </c>
      <c r="B25" s="15" t="s">
        <v>117</v>
      </c>
      <c r="C25" s="20" t="s">
        <v>118</v>
      </c>
      <c r="D25" s="21">
        <v>0</v>
      </c>
      <c r="E25" s="21">
        <v>0</v>
      </c>
      <c r="F25" s="21">
        <v>0</v>
      </c>
    </row>
    <row r="26" spans="1:9" s="3" customFormat="1" ht="24" customHeight="1" x14ac:dyDescent="0.4">
      <c r="A26" s="14" t="s">
        <v>119</v>
      </c>
      <c r="B26" s="15" t="s">
        <v>120</v>
      </c>
      <c r="C26" s="20" t="s">
        <v>121</v>
      </c>
      <c r="D26" s="21">
        <v>0.2</v>
      </c>
      <c r="E26" s="21">
        <v>0.2</v>
      </c>
      <c r="F26" s="21">
        <v>0</v>
      </c>
    </row>
    <row r="27" spans="1:9" s="3" customFormat="1" ht="24" customHeight="1" x14ac:dyDescent="0.4">
      <c r="A27" s="14" t="s">
        <v>165</v>
      </c>
      <c r="B27" s="15" t="s">
        <v>166</v>
      </c>
      <c r="C27" s="20"/>
      <c r="D27" s="21">
        <v>0</v>
      </c>
      <c r="E27" s="64">
        <v>0.2</v>
      </c>
      <c r="F27" s="21">
        <v>0</v>
      </c>
    </row>
    <row r="28" spans="1:9" ht="24" customHeight="1" x14ac:dyDescent="0.4">
      <c r="A28" s="22" t="s">
        <v>93</v>
      </c>
      <c r="B28" s="23"/>
      <c r="C28" s="23"/>
      <c r="D28" s="24">
        <f>D24+D8+D6</f>
        <v>1</v>
      </c>
      <c r="E28" s="24">
        <f>E24+E8+E6</f>
        <v>1</v>
      </c>
      <c r="F28" s="24">
        <f>F24+F8+F6</f>
        <v>0.99999999999999989</v>
      </c>
    </row>
    <row r="29" spans="1:9" ht="24" customHeight="1" x14ac:dyDescent="0.4">
      <c r="A29" s="71" t="s">
        <v>64</v>
      </c>
      <c r="B29" s="71"/>
      <c r="C29" s="71"/>
      <c r="D29" s="71"/>
      <c r="E29" s="71"/>
    </row>
    <row r="30" spans="1:9" ht="21.75" x14ac:dyDescent="0.4">
      <c r="A30" s="71" t="s">
        <v>65</v>
      </c>
      <c r="B30" s="71"/>
      <c r="C30" s="71"/>
      <c r="D30" s="71"/>
      <c r="E30" s="71"/>
    </row>
  </sheetData>
  <mergeCells count="3">
    <mergeCell ref="A3:F3"/>
    <mergeCell ref="A29:E29"/>
    <mergeCell ref="A30:E30"/>
  </mergeCells>
  <hyperlinks>
    <hyperlink ref="A1" location="'Summary Offerings'!A1" display="Return To Summary Offerings" xr:uid="{76E177E1-60BE-42D3-9025-738449C6232D}"/>
  </hyperlinks>
  <printOptions horizontalCentered="1"/>
  <pageMargins left="0.7" right="0.7" top="0.75" bottom="0.75" header="0.3" footer="0.3"/>
  <pageSetup scale="7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66855-4FA9-4A73-9A17-88C0E77A747E}">
  <sheetPr>
    <pageSetUpPr fitToPage="1"/>
  </sheetPr>
  <dimension ref="A1:N38"/>
  <sheetViews>
    <sheetView showGridLines="0" tabSelected="1" zoomScaleNormal="100" workbookViewId="0">
      <selection activeCell="G5" sqref="G5"/>
    </sheetView>
  </sheetViews>
  <sheetFormatPr defaultColWidth="9.140625" defaultRowHeight="21.75" x14ac:dyDescent="0.4"/>
  <cols>
    <col min="1" max="1" width="13.85546875" style="4" customWidth="1"/>
    <col min="2" max="2" width="61" style="4" bestFit="1" customWidth="1"/>
    <col min="3" max="3" width="24" style="4" hidden="1" customWidth="1"/>
    <col min="4" max="6" width="22.28515625" style="4" customWidth="1"/>
    <col min="7" max="7" width="10.85546875" style="4" bestFit="1" customWidth="1"/>
    <col min="8" max="8" width="11.42578125" style="4" bestFit="1" customWidth="1"/>
    <col min="9" max="9" width="11.28515625" style="4" bestFit="1" customWidth="1"/>
    <col min="10" max="10" width="11.42578125" style="4" bestFit="1" customWidth="1"/>
    <col min="11" max="11" width="11.7109375" style="4" customWidth="1"/>
    <col min="12" max="12" width="9.140625" style="4"/>
    <col min="13" max="13" width="15" style="4" bestFit="1" customWidth="1"/>
    <col min="14" max="14" width="11.28515625" style="4" bestFit="1" customWidth="1"/>
    <col min="15" max="16384" width="9.140625" style="4"/>
  </cols>
  <sheetData>
    <row r="1" spans="1:14" s="3" customFormat="1" ht="18.75" x14ac:dyDescent="0.3">
      <c r="A1" s="89" t="s">
        <v>67</v>
      </c>
      <c r="B1" s="89"/>
    </row>
    <row r="2" spans="1:14" s="3" customFormat="1" ht="18.75" x14ac:dyDescent="0.3">
      <c r="A2" s="38"/>
    </row>
    <row r="3" spans="1:14" ht="27.75" x14ac:dyDescent="0.5">
      <c r="A3" s="70" t="s">
        <v>167</v>
      </c>
      <c r="B3" s="70"/>
      <c r="C3" s="70"/>
      <c r="D3" s="70"/>
      <c r="E3" s="70"/>
      <c r="F3" s="70"/>
    </row>
    <row r="4" spans="1:14" s="3" customFormat="1" x14ac:dyDescent="0.4"/>
    <row r="5" spans="1:14" s="10" customFormat="1" ht="65.25" x14ac:dyDescent="0.4">
      <c r="A5" s="5" t="s">
        <v>69</v>
      </c>
      <c r="B5" s="6" t="s">
        <v>70</v>
      </c>
      <c r="C5" s="6" t="s">
        <v>71</v>
      </c>
      <c r="D5" s="7" t="s">
        <v>168</v>
      </c>
      <c r="E5" s="8" t="s">
        <v>169</v>
      </c>
      <c r="F5" s="9" t="s">
        <v>170</v>
      </c>
      <c r="J5" s="4"/>
      <c r="K5" s="4"/>
    </row>
    <row r="6" spans="1:14" ht="24" customHeight="1" x14ac:dyDescent="0.4">
      <c r="A6" s="11" t="s">
        <v>78</v>
      </c>
      <c r="B6" s="12"/>
      <c r="C6" s="12"/>
      <c r="D6" s="13">
        <f>SUM(D7:D21)</f>
        <v>0.32</v>
      </c>
      <c r="E6" s="13">
        <f>SUM(E7:E21)</f>
        <v>0.51250000000000007</v>
      </c>
      <c r="F6" s="13">
        <f>SUM(F7:F21)</f>
        <v>0.66100000000000014</v>
      </c>
      <c r="I6" s="92"/>
      <c r="J6" s="16"/>
    </row>
    <row r="7" spans="1:14" s="3" customFormat="1" ht="24" customHeight="1" x14ac:dyDescent="0.4">
      <c r="A7" s="14" t="s">
        <v>79</v>
      </c>
      <c r="B7" s="15" t="s">
        <v>80</v>
      </c>
      <c r="C7" s="15" t="s">
        <v>124</v>
      </c>
      <c r="D7" s="16">
        <v>0.14000000000000001</v>
      </c>
      <c r="E7" s="16">
        <v>0.13100000000000001</v>
      </c>
      <c r="F7" s="16">
        <v>0.1825</v>
      </c>
      <c r="G7" s="30"/>
      <c r="H7" s="32"/>
      <c r="I7" s="32"/>
      <c r="J7" s="16"/>
      <c r="K7" s="16"/>
    </row>
    <row r="8" spans="1:14" s="3" customFormat="1" ht="24" customHeight="1" x14ac:dyDescent="0.3">
      <c r="A8" s="14" t="s">
        <v>125</v>
      </c>
      <c r="B8" s="15" t="s">
        <v>126</v>
      </c>
      <c r="C8" s="20" t="s">
        <v>124</v>
      </c>
      <c r="D8" s="16">
        <v>0</v>
      </c>
      <c r="E8" s="16">
        <v>0</v>
      </c>
      <c r="F8" s="16">
        <v>0.03</v>
      </c>
      <c r="G8" s="30"/>
      <c r="H8" s="32"/>
      <c r="I8" s="32"/>
      <c r="J8" s="16"/>
      <c r="K8" s="16"/>
    </row>
    <row r="9" spans="1:14" s="3" customFormat="1" ht="24" customHeight="1" x14ac:dyDescent="0.3">
      <c r="A9" s="14" t="s">
        <v>127</v>
      </c>
      <c r="B9" s="15" t="s">
        <v>128</v>
      </c>
      <c r="C9" s="20" t="s">
        <v>124</v>
      </c>
      <c r="D9" s="16">
        <v>0.06</v>
      </c>
      <c r="E9" s="16">
        <v>0</v>
      </c>
      <c r="F9" s="16">
        <v>0.03</v>
      </c>
      <c r="G9" s="30"/>
      <c r="H9" s="32"/>
      <c r="I9" s="32"/>
      <c r="J9" s="16"/>
      <c r="K9" s="16"/>
    </row>
    <row r="10" spans="1:14" s="3" customFormat="1" ht="24" customHeight="1" x14ac:dyDescent="0.3">
      <c r="A10" s="14" t="s">
        <v>390</v>
      </c>
      <c r="B10" s="15" t="s">
        <v>391</v>
      </c>
      <c r="C10" s="20"/>
      <c r="D10" s="16">
        <v>0.06</v>
      </c>
      <c r="E10" s="16">
        <v>0</v>
      </c>
      <c r="F10" s="16">
        <v>0</v>
      </c>
      <c r="G10" s="30"/>
      <c r="H10" s="32"/>
      <c r="I10" s="32"/>
      <c r="J10" s="16"/>
      <c r="K10" s="16"/>
      <c r="M10" s="35"/>
    </row>
    <row r="11" spans="1:14" s="3" customFormat="1" ht="24" customHeight="1" x14ac:dyDescent="0.4">
      <c r="A11" s="14" t="s">
        <v>395</v>
      </c>
      <c r="B11" s="15" t="s">
        <v>396</v>
      </c>
      <c r="C11" s="20" t="s">
        <v>129</v>
      </c>
      <c r="D11" s="16">
        <v>0</v>
      </c>
      <c r="E11" s="16">
        <v>0.03</v>
      </c>
      <c r="F11" s="16">
        <v>3.5000000000000003E-2</v>
      </c>
      <c r="G11" s="30"/>
      <c r="H11" s="32"/>
      <c r="I11" s="32"/>
      <c r="J11" s="16"/>
      <c r="K11" s="16"/>
      <c r="N11" s="30"/>
    </row>
    <row r="12" spans="1:14" s="3" customFormat="1" ht="24" customHeight="1" x14ac:dyDescent="0.4">
      <c r="A12" s="14" t="s">
        <v>130</v>
      </c>
      <c r="B12" s="15" t="s">
        <v>131</v>
      </c>
      <c r="C12" s="15" t="s">
        <v>132</v>
      </c>
      <c r="D12" s="16">
        <v>0.06</v>
      </c>
      <c r="E12" s="16">
        <v>0.03</v>
      </c>
      <c r="F12" s="16">
        <v>3.5000000000000003E-2</v>
      </c>
      <c r="G12" s="30"/>
      <c r="H12" s="32"/>
      <c r="I12" s="32"/>
      <c r="J12" s="16"/>
      <c r="K12" s="30"/>
      <c r="M12" s="32"/>
      <c r="N12" s="30"/>
    </row>
    <row r="13" spans="1:14" s="3" customFormat="1" ht="24" customHeight="1" x14ac:dyDescent="0.4">
      <c r="A13" s="14" t="s">
        <v>102</v>
      </c>
      <c r="B13" s="15" t="s">
        <v>103</v>
      </c>
      <c r="C13" s="15" t="s">
        <v>133</v>
      </c>
      <c r="D13" s="16">
        <v>0</v>
      </c>
      <c r="E13" s="16">
        <v>0.06</v>
      </c>
      <c r="F13" s="16">
        <v>6.5000000000000002E-2</v>
      </c>
      <c r="G13" s="30"/>
      <c r="H13" s="32"/>
      <c r="I13" s="32"/>
      <c r="J13" s="16"/>
      <c r="K13" s="16"/>
    </row>
    <row r="14" spans="1:14" s="3" customFormat="1" ht="24" customHeight="1" x14ac:dyDescent="0.3">
      <c r="A14" s="14" t="s">
        <v>134</v>
      </c>
      <c r="B14" s="15" t="s">
        <v>135</v>
      </c>
      <c r="C14" s="20" t="s">
        <v>133</v>
      </c>
      <c r="D14" s="16">
        <v>0</v>
      </c>
      <c r="E14" s="16">
        <v>0.06</v>
      </c>
      <c r="F14" s="16">
        <v>6.5000000000000002E-2</v>
      </c>
      <c r="G14" s="30"/>
      <c r="H14" s="32"/>
      <c r="I14" s="32"/>
      <c r="J14" s="16"/>
      <c r="K14" s="16"/>
    </row>
    <row r="15" spans="1:14" s="3" customFormat="1" ht="24" customHeight="1" x14ac:dyDescent="0.4">
      <c r="A15" s="14" t="s">
        <v>171</v>
      </c>
      <c r="B15" s="15" t="s">
        <v>172</v>
      </c>
      <c r="C15" s="20"/>
      <c r="D15" s="16">
        <v>0</v>
      </c>
      <c r="E15" s="16">
        <v>9.6500000000000002E-2</v>
      </c>
      <c r="F15" s="16">
        <v>0.1045</v>
      </c>
      <c r="G15" s="30"/>
      <c r="H15" s="32"/>
      <c r="I15" s="16"/>
      <c r="J15" s="16"/>
      <c r="K15" s="16"/>
    </row>
    <row r="16" spans="1:14" s="3" customFormat="1" ht="24" customHeight="1" x14ac:dyDescent="0.4">
      <c r="A16" s="14" t="s">
        <v>385</v>
      </c>
      <c r="B16" s="15" t="s">
        <v>387</v>
      </c>
      <c r="C16" s="20"/>
      <c r="D16" s="16">
        <v>0</v>
      </c>
      <c r="E16" s="16">
        <v>1.7500000000000002E-2</v>
      </c>
      <c r="F16" s="16">
        <v>1.9E-2</v>
      </c>
      <c r="G16" s="30"/>
      <c r="H16" s="32"/>
      <c r="I16" s="32"/>
      <c r="J16" s="16"/>
      <c r="K16" s="16"/>
    </row>
    <row r="17" spans="1:11" s="3" customFormat="1" ht="24" customHeight="1" x14ac:dyDescent="0.4">
      <c r="A17" s="14" t="s">
        <v>173</v>
      </c>
      <c r="B17" s="15" t="s">
        <v>174</v>
      </c>
      <c r="C17" s="20"/>
      <c r="D17" s="16">
        <v>0</v>
      </c>
      <c r="E17" s="16">
        <v>1.7500000000000002E-2</v>
      </c>
      <c r="F17" s="16">
        <v>1.9E-2</v>
      </c>
      <c r="G17" s="30"/>
      <c r="H17" s="32"/>
      <c r="I17" s="91"/>
      <c r="J17" s="16"/>
      <c r="K17" s="16"/>
    </row>
    <row r="18" spans="1:11" s="3" customFormat="1" ht="24" customHeight="1" x14ac:dyDescent="0.4">
      <c r="A18" s="14" t="s">
        <v>383</v>
      </c>
      <c r="B18" s="15" t="s">
        <v>386</v>
      </c>
      <c r="C18" s="20"/>
      <c r="D18" s="16">
        <v>0</v>
      </c>
      <c r="E18" s="16">
        <v>1.7500000000000002E-2</v>
      </c>
      <c r="F18" s="16">
        <v>1.9E-2</v>
      </c>
      <c r="G18" s="30"/>
      <c r="H18" s="32"/>
      <c r="I18" s="32"/>
      <c r="J18" s="16"/>
      <c r="K18" s="16"/>
    </row>
    <row r="19" spans="1:11" s="3" customFormat="1" ht="24" customHeight="1" x14ac:dyDescent="0.4">
      <c r="A19" s="14" t="s">
        <v>384</v>
      </c>
      <c r="B19" s="15" t="s">
        <v>399</v>
      </c>
      <c r="C19" s="20"/>
      <c r="D19" s="16">
        <v>0</v>
      </c>
      <c r="E19" s="16">
        <v>1.7500000000000002E-2</v>
      </c>
      <c r="F19" s="16">
        <v>1.9E-2</v>
      </c>
      <c r="G19" s="30"/>
      <c r="H19" s="32"/>
      <c r="I19" s="32"/>
      <c r="J19" s="16"/>
      <c r="K19" s="16"/>
    </row>
    <row r="20" spans="1:11" s="3" customFormat="1" ht="24" customHeight="1" x14ac:dyDescent="0.3">
      <c r="A20" s="14" t="s">
        <v>175</v>
      </c>
      <c r="B20" s="15" t="s">
        <v>176</v>
      </c>
      <c r="C20" s="20"/>
      <c r="D20" s="16">
        <v>0</v>
      </c>
      <c r="E20" s="16">
        <v>1.7500000000000002E-2</v>
      </c>
      <c r="F20" s="16">
        <v>1.9E-2</v>
      </c>
      <c r="G20" s="30"/>
      <c r="H20" s="32"/>
      <c r="I20" s="32"/>
      <c r="J20" s="16"/>
      <c r="K20" s="16"/>
    </row>
    <row r="21" spans="1:11" s="3" customFormat="1" ht="24" customHeight="1" x14ac:dyDescent="0.4">
      <c r="A21" s="14" t="s">
        <v>177</v>
      </c>
      <c r="B21" s="15" t="s">
        <v>178</v>
      </c>
      <c r="C21" s="20"/>
      <c r="D21" s="16">
        <v>0</v>
      </c>
      <c r="E21" s="16">
        <v>1.7500000000000002E-2</v>
      </c>
      <c r="F21" s="16">
        <v>1.9E-2</v>
      </c>
      <c r="G21" s="30"/>
      <c r="H21" s="32"/>
      <c r="I21" s="32"/>
      <c r="J21" s="16"/>
      <c r="K21" s="16"/>
    </row>
    <row r="22" spans="1:11" s="3" customFormat="1" ht="24" customHeight="1" x14ac:dyDescent="0.4">
      <c r="A22" s="11" t="s">
        <v>82</v>
      </c>
      <c r="B22" s="12"/>
      <c r="C22" s="25"/>
      <c r="D22" s="13">
        <f>SUM(D23:D28)</f>
        <v>0.30000000000000004</v>
      </c>
      <c r="E22" s="13">
        <f>SUM(E23:E28)</f>
        <v>0.19999999999999998</v>
      </c>
      <c r="F22" s="13">
        <f>SUM(F23:F28)</f>
        <v>0</v>
      </c>
      <c r="G22" s="30"/>
      <c r="H22" s="32"/>
      <c r="I22" s="32"/>
      <c r="J22" s="16"/>
      <c r="K22" s="16"/>
    </row>
    <row r="23" spans="1:11" ht="24" customHeight="1" x14ac:dyDescent="0.4">
      <c r="A23" s="14" t="s">
        <v>83</v>
      </c>
      <c r="B23" s="15" t="s">
        <v>84</v>
      </c>
      <c r="C23" s="15" t="s">
        <v>136</v>
      </c>
      <c r="D23" s="18">
        <v>7.4999999999999997E-2</v>
      </c>
      <c r="E23" s="18">
        <v>0.05</v>
      </c>
      <c r="F23" s="18">
        <v>0</v>
      </c>
      <c r="I23" s="34"/>
    </row>
    <row r="24" spans="1:11" s="3" customFormat="1" ht="24" customHeight="1" x14ac:dyDescent="0.4">
      <c r="A24" s="14" t="s">
        <v>106</v>
      </c>
      <c r="B24" s="15" t="s">
        <v>107</v>
      </c>
      <c r="C24" s="15" t="s">
        <v>136</v>
      </c>
      <c r="D24" s="18">
        <v>4.4999999999999998E-2</v>
      </c>
      <c r="E24" s="18">
        <v>0.03</v>
      </c>
      <c r="F24" s="18">
        <v>0</v>
      </c>
      <c r="H24" s="32"/>
      <c r="I24" s="32"/>
    </row>
    <row r="25" spans="1:11" s="3" customFormat="1" ht="24" customHeight="1" x14ac:dyDescent="0.4">
      <c r="A25" s="14" t="s">
        <v>137</v>
      </c>
      <c r="B25" s="15" t="s">
        <v>138</v>
      </c>
      <c r="C25" s="15" t="s">
        <v>136</v>
      </c>
      <c r="D25" s="18">
        <v>7.4999999999999997E-2</v>
      </c>
      <c r="E25" s="18">
        <v>0.05</v>
      </c>
      <c r="F25" s="18">
        <v>0</v>
      </c>
      <c r="H25" s="32"/>
      <c r="I25" s="32"/>
    </row>
    <row r="26" spans="1:11" s="3" customFormat="1" ht="24" customHeight="1" x14ac:dyDescent="0.4">
      <c r="A26" s="14" t="s">
        <v>86</v>
      </c>
      <c r="B26" s="15" t="s">
        <v>87</v>
      </c>
      <c r="C26" s="15" t="s">
        <v>136</v>
      </c>
      <c r="D26" s="18">
        <v>4.4999999999999998E-2</v>
      </c>
      <c r="E26" s="18">
        <v>0.03</v>
      </c>
      <c r="F26" s="18">
        <v>0</v>
      </c>
      <c r="H26" s="32"/>
      <c r="I26" s="32"/>
    </row>
    <row r="27" spans="1:11" s="3" customFormat="1" ht="24" customHeight="1" x14ac:dyDescent="0.4">
      <c r="A27" s="14" t="s">
        <v>139</v>
      </c>
      <c r="B27" s="15" t="s">
        <v>140</v>
      </c>
      <c r="C27" s="15" t="s">
        <v>136</v>
      </c>
      <c r="D27" s="18">
        <v>0.03</v>
      </c>
      <c r="E27" s="18">
        <v>0.02</v>
      </c>
      <c r="F27" s="18">
        <v>0</v>
      </c>
      <c r="H27" s="32"/>
      <c r="I27" s="32"/>
    </row>
    <row r="28" spans="1:11" s="3" customFormat="1" ht="24" customHeight="1" x14ac:dyDescent="0.4">
      <c r="A28" s="14" t="s">
        <v>141</v>
      </c>
      <c r="B28" s="15" t="s">
        <v>142</v>
      </c>
      <c r="C28" s="15" t="s">
        <v>136</v>
      </c>
      <c r="D28" s="18">
        <v>0.03</v>
      </c>
      <c r="E28" s="18">
        <v>0.02</v>
      </c>
      <c r="F28" s="18">
        <v>0</v>
      </c>
      <c r="H28" s="32"/>
      <c r="I28" s="32"/>
    </row>
    <row r="29" spans="1:11" s="3" customFormat="1" ht="24" customHeight="1" x14ac:dyDescent="0.4">
      <c r="A29" s="11" t="s">
        <v>89</v>
      </c>
      <c r="B29" s="12"/>
      <c r="C29" s="25"/>
      <c r="D29" s="19">
        <f>SUM(D30:D35)</f>
        <v>0.38</v>
      </c>
      <c r="E29" s="19">
        <f>SUM(E30:E35)</f>
        <v>0.28750000000000009</v>
      </c>
      <c r="F29" s="19">
        <f>SUM(F30:F35)</f>
        <v>0.33900000000000002</v>
      </c>
      <c r="H29" s="32"/>
      <c r="I29" s="32"/>
    </row>
    <row r="30" spans="1:11" ht="24" customHeight="1" x14ac:dyDescent="0.4">
      <c r="A30" s="14" t="s">
        <v>116</v>
      </c>
      <c r="B30" s="15" t="s">
        <v>117</v>
      </c>
      <c r="C30" s="20" t="s">
        <v>118</v>
      </c>
      <c r="D30" s="21">
        <v>0.1</v>
      </c>
      <c r="E30" s="21">
        <v>0.1</v>
      </c>
      <c r="F30" s="21">
        <v>0.15</v>
      </c>
    </row>
    <row r="31" spans="1:11" s="3" customFormat="1" ht="24" customHeight="1" x14ac:dyDescent="0.4">
      <c r="A31" s="14" t="s">
        <v>119</v>
      </c>
      <c r="B31" s="15" t="s">
        <v>120</v>
      </c>
      <c r="C31" s="20" t="s">
        <v>121</v>
      </c>
      <c r="D31" s="21">
        <v>0.1</v>
      </c>
      <c r="E31" s="21">
        <v>0.1</v>
      </c>
      <c r="F31" s="21">
        <v>0.05</v>
      </c>
    </row>
    <row r="32" spans="1:11" s="3" customFormat="1" ht="24" customHeight="1" x14ac:dyDescent="0.4">
      <c r="A32" s="14" t="s">
        <v>165</v>
      </c>
      <c r="B32" s="15" t="s">
        <v>166</v>
      </c>
      <c r="C32" s="20"/>
      <c r="D32" s="16">
        <v>0.08</v>
      </c>
      <c r="E32" s="16">
        <v>0</v>
      </c>
      <c r="F32" s="16">
        <v>0</v>
      </c>
    </row>
    <row r="33" spans="1:6" s="3" customFormat="1" ht="24" customHeight="1" x14ac:dyDescent="0.4">
      <c r="A33" s="14" t="s">
        <v>179</v>
      </c>
      <c r="B33" s="15" t="s">
        <v>180</v>
      </c>
      <c r="C33" s="20"/>
      <c r="D33" s="16">
        <v>0</v>
      </c>
      <c r="E33" s="16">
        <v>1.7500000000000002E-2</v>
      </c>
      <c r="F33" s="16">
        <v>1.9E-2</v>
      </c>
    </row>
    <row r="34" spans="1:6" s="3" customFormat="1" ht="24" customHeight="1" x14ac:dyDescent="0.4">
      <c r="A34" s="14" t="s">
        <v>90</v>
      </c>
      <c r="B34" s="15" t="s">
        <v>91</v>
      </c>
      <c r="C34" s="20" t="s">
        <v>97</v>
      </c>
      <c r="D34" s="21">
        <v>0.05</v>
      </c>
      <c r="E34" s="21">
        <v>3.5000000000000003E-2</v>
      </c>
      <c r="F34" s="21">
        <v>0.06</v>
      </c>
    </row>
    <row r="35" spans="1:6" s="3" customFormat="1" ht="24" customHeight="1" x14ac:dyDescent="0.4">
      <c r="A35" s="14" t="s">
        <v>109</v>
      </c>
      <c r="B35" s="15" t="s">
        <v>110</v>
      </c>
      <c r="C35" s="20" t="s">
        <v>97</v>
      </c>
      <c r="D35" s="21">
        <v>0.05</v>
      </c>
      <c r="E35" s="21">
        <v>3.5000000000000003E-2</v>
      </c>
      <c r="F35" s="21">
        <v>0.06</v>
      </c>
    </row>
    <row r="36" spans="1:6" ht="24" customHeight="1" x14ac:dyDescent="0.4">
      <c r="A36" s="22" t="s">
        <v>93</v>
      </c>
      <c r="B36" s="23"/>
      <c r="C36" s="23"/>
      <c r="D36" s="24">
        <f>D29+D22+D6</f>
        <v>1</v>
      </c>
      <c r="E36" s="24">
        <f>E29+E22+E6</f>
        <v>1</v>
      </c>
      <c r="F36" s="24">
        <f>F29+F22+F6</f>
        <v>1.0000000000000002</v>
      </c>
    </row>
    <row r="37" spans="1:6" ht="24" customHeight="1" x14ac:dyDescent="0.4">
      <c r="A37" s="71" t="s">
        <v>64</v>
      </c>
      <c r="B37" s="71"/>
      <c r="C37" s="71"/>
      <c r="D37" s="71"/>
      <c r="E37" s="71"/>
    </row>
    <row r="38" spans="1:6" x14ac:dyDescent="0.4">
      <c r="A38" s="71" t="s">
        <v>65</v>
      </c>
      <c r="B38" s="71"/>
      <c r="C38" s="71"/>
      <c r="D38" s="71"/>
      <c r="E38" s="71"/>
    </row>
  </sheetData>
  <mergeCells count="4">
    <mergeCell ref="A3:F3"/>
    <mergeCell ref="A37:E37"/>
    <mergeCell ref="A38:E38"/>
    <mergeCell ref="A1:B1"/>
  </mergeCells>
  <hyperlinks>
    <hyperlink ref="A1" location="'Summary Offerings'!A1" display="Return To Summary Offerings" xr:uid="{6B921A7F-5D8A-4D62-842C-8B1473AB89DA}"/>
  </hyperlinks>
  <printOptions horizontalCentered="1"/>
  <pageMargins left="0.7" right="0.7" top="0.75" bottom="0.75" header="0.3" footer="0.3"/>
  <pageSetup scale="5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53336-ED40-4B32-A018-5ED6C56FE186}">
  <sheetPr>
    <pageSetUpPr fitToPage="1"/>
  </sheetPr>
  <dimension ref="A1:K28"/>
  <sheetViews>
    <sheetView showGridLines="0" zoomScaleNormal="100" workbookViewId="0">
      <selection activeCell="B22" sqref="B22"/>
    </sheetView>
  </sheetViews>
  <sheetFormatPr defaultColWidth="9.140625" defaultRowHeight="18.75" x14ac:dyDescent="0.3"/>
  <cols>
    <col min="1" max="1" width="13.85546875" style="4" customWidth="1"/>
    <col min="2" max="2" width="61" style="4" bestFit="1" customWidth="1"/>
    <col min="3" max="3" width="24" style="4" hidden="1" customWidth="1"/>
    <col min="4" max="6" width="22.28515625" style="4" customWidth="1"/>
    <col min="7" max="7" width="10.85546875" style="4" bestFit="1" customWidth="1"/>
    <col min="8" max="8" width="11.42578125" style="4" bestFit="1" customWidth="1"/>
    <col min="9" max="9" width="10.7109375" style="4" bestFit="1" customWidth="1"/>
    <col min="10" max="10" width="10.85546875" style="4" bestFit="1" customWidth="1"/>
    <col min="11" max="11" width="11.7109375" style="4" customWidth="1"/>
    <col min="12" max="16384" width="9.140625" style="4"/>
  </cols>
  <sheetData>
    <row r="1" spans="1:11" s="3" customFormat="1" x14ac:dyDescent="0.3">
      <c r="A1" s="90" t="s">
        <v>67</v>
      </c>
      <c r="B1" s="90"/>
    </row>
    <row r="2" spans="1:11" s="3" customFormat="1" x14ac:dyDescent="0.3">
      <c r="A2" s="38"/>
    </row>
    <row r="3" spans="1:11" ht="23.25" x14ac:dyDescent="0.35">
      <c r="A3" s="70" t="s">
        <v>181</v>
      </c>
      <c r="B3" s="70"/>
      <c r="C3" s="70"/>
      <c r="D3" s="70"/>
      <c r="E3" s="70"/>
      <c r="F3" s="70"/>
    </row>
    <row r="4" spans="1:11" s="3" customFormat="1" x14ac:dyDescent="0.3"/>
    <row r="5" spans="1:11" s="10" customFormat="1" ht="45" customHeight="1" x14ac:dyDescent="0.3">
      <c r="A5" s="5" t="s">
        <v>69</v>
      </c>
      <c r="B5" s="6" t="s">
        <v>70</v>
      </c>
      <c r="C5" s="6" t="s">
        <v>71</v>
      </c>
      <c r="D5" s="7" t="s">
        <v>182</v>
      </c>
      <c r="E5" s="8" t="s">
        <v>183</v>
      </c>
      <c r="F5" s="9" t="s">
        <v>184</v>
      </c>
      <c r="J5" s="4"/>
      <c r="K5" s="4"/>
    </row>
    <row r="6" spans="1:11" ht="24" customHeight="1" x14ac:dyDescent="0.3">
      <c r="A6" s="11" t="s">
        <v>78</v>
      </c>
      <c r="B6" s="12"/>
      <c r="C6" s="12"/>
      <c r="D6" s="13">
        <f>SUM(D7:D22)</f>
        <v>0.8</v>
      </c>
      <c r="E6" s="13">
        <f>SUM(E7:E22)</f>
        <v>0.99999999999999989</v>
      </c>
      <c r="F6" s="13">
        <f>SUM(F7:F22)</f>
        <v>0.95000000000000029</v>
      </c>
      <c r="I6" s="34"/>
      <c r="J6" s="16"/>
      <c r="K6" s="16"/>
    </row>
    <row r="7" spans="1:11" s="3" customFormat="1" ht="24" customHeight="1" x14ac:dyDescent="0.3">
      <c r="A7" s="14" t="s">
        <v>79</v>
      </c>
      <c r="B7" s="15" t="s">
        <v>80</v>
      </c>
      <c r="C7" s="15" t="s">
        <v>124</v>
      </c>
      <c r="D7" s="16">
        <v>0.3</v>
      </c>
      <c r="E7" s="16">
        <v>0.26</v>
      </c>
      <c r="F7" s="16">
        <v>0.375</v>
      </c>
      <c r="G7" s="30"/>
      <c r="H7" s="32"/>
      <c r="I7" s="32"/>
      <c r="J7" s="16"/>
      <c r="K7" s="16"/>
    </row>
    <row r="8" spans="1:11" s="3" customFormat="1" ht="24" customHeight="1" x14ac:dyDescent="0.3">
      <c r="A8" s="14" t="s">
        <v>125</v>
      </c>
      <c r="B8" s="15" t="s">
        <v>126</v>
      </c>
      <c r="C8" s="20" t="s">
        <v>124</v>
      </c>
      <c r="D8" s="16">
        <v>0</v>
      </c>
      <c r="E8" s="16">
        <v>0.19500000000000001</v>
      </c>
      <c r="F8" s="16">
        <v>0</v>
      </c>
      <c r="G8" s="30"/>
      <c r="H8" s="32"/>
      <c r="I8" s="32"/>
      <c r="J8" s="16"/>
      <c r="K8" s="16"/>
    </row>
    <row r="9" spans="1:11" s="3" customFormat="1" ht="24" customHeight="1" x14ac:dyDescent="0.3">
      <c r="A9" s="14" t="s">
        <v>127</v>
      </c>
      <c r="B9" s="15" t="s">
        <v>128</v>
      </c>
      <c r="C9" s="20" t="s">
        <v>124</v>
      </c>
      <c r="D9" s="16">
        <v>0</v>
      </c>
      <c r="E9" s="16">
        <v>0.19500000000000001</v>
      </c>
      <c r="F9" s="16">
        <v>0</v>
      </c>
      <c r="G9" s="30"/>
      <c r="H9" s="32"/>
      <c r="I9" s="32"/>
      <c r="J9" s="16"/>
      <c r="K9" s="16"/>
    </row>
    <row r="10" spans="1:11" s="3" customFormat="1" ht="24" customHeight="1" x14ac:dyDescent="0.3">
      <c r="A10" s="14" t="s">
        <v>390</v>
      </c>
      <c r="B10" s="15" t="s">
        <v>393</v>
      </c>
      <c r="C10" s="20"/>
      <c r="D10" s="16">
        <v>0.2</v>
      </c>
      <c r="E10" s="16">
        <v>0</v>
      </c>
      <c r="F10" s="16">
        <v>0</v>
      </c>
      <c r="G10" s="30"/>
      <c r="H10" s="32"/>
      <c r="I10" s="32"/>
      <c r="J10" s="16"/>
      <c r="K10" s="16"/>
    </row>
    <row r="11" spans="1:11" s="3" customFormat="1" ht="24" customHeight="1" x14ac:dyDescent="0.3">
      <c r="A11" s="14" t="s">
        <v>392</v>
      </c>
      <c r="B11" s="15" t="s">
        <v>394</v>
      </c>
      <c r="C11" s="20"/>
      <c r="D11" s="16">
        <v>0.15</v>
      </c>
      <c r="E11" s="16">
        <v>0</v>
      </c>
      <c r="F11" s="16">
        <v>0</v>
      </c>
      <c r="G11" s="30"/>
      <c r="H11" s="32"/>
      <c r="I11" s="32"/>
      <c r="J11" s="16"/>
      <c r="K11" s="16"/>
    </row>
    <row r="12" spans="1:11" s="3" customFormat="1" ht="24" customHeight="1" x14ac:dyDescent="0.3">
      <c r="A12" s="14" t="s">
        <v>395</v>
      </c>
      <c r="B12" s="15" t="s">
        <v>396</v>
      </c>
      <c r="C12" s="20"/>
      <c r="D12" s="16">
        <v>0</v>
      </c>
      <c r="E12" s="16">
        <v>7.4999999999999997E-2</v>
      </c>
      <c r="F12" s="16">
        <v>0</v>
      </c>
      <c r="G12" s="30"/>
      <c r="H12" s="32"/>
      <c r="I12" s="32"/>
      <c r="J12" s="16"/>
      <c r="K12" s="16"/>
    </row>
    <row r="13" spans="1:11" s="3" customFormat="1" ht="24" customHeight="1" x14ac:dyDescent="0.3">
      <c r="A13" s="14" t="s">
        <v>130</v>
      </c>
      <c r="B13" s="15" t="s">
        <v>131</v>
      </c>
      <c r="C13" s="20" t="s">
        <v>129</v>
      </c>
      <c r="D13" s="16">
        <v>0.15</v>
      </c>
      <c r="E13" s="16">
        <v>7.4999999999999997E-2</v>
      </c>
      <c r="F13" s="16">
        <v>0</v>
      </c>
      <c r="G13" s="30"/>
      <c r="H13" s="32"/>
      <c r="I13" s="32"/>
      <c r="J13" s="16"/>
      <c r="K13" s="16"/>
    </row>
    <row r="14" spans="1:11" s="3" customFormat="1" ht="24" customHeight="1" x14ac:dyDescent="0.3">
      <c r="A14" s="14" t="s">
        <v>102</v>
      </c>
      <c r="B14" s="15" t="s">
        <v>103</v>
      </c>
      <c r="C14" s="15" t="s">
        <v>132</v>
      </c>
      <c r="D14" s="16">
        <v>0</v>
      </c>
      <c r="E14" s="16">
        <v>0.1</v>
      </c>
      <c r="F14" s="16">
        <v>0</v>
      </c>
      <c r="G14" s="30"/>
      <c r="H14" s="32"/>
      <c r="I14" s="32"/>
      <c r="J14" s="16"/>
      <c r="K14" s="16"/>
    </row>
    <row r="15" spans="1:11" s="3" customFormat="1" ht="24" customHeight="1" x14ac:dyDescent="0.3">
      <c r="A15" s="14" t="s">
        <v>134</v>
      </c>
      <c r="B15" s="15" t="s">
        <v>135</v>
      </c>
      <c r="C15" s="15" t="s">
        <v>133</v>
      </c>
      <c r="D15" s="16">
        <v>0</v>
      </c>
      <c r="E15" s="16">
        <v>0.1</v>
      </c>
      <c r="F15" s="16">
        <v>0</v>
      </c>
      <c r="G15" s="30"/>
      <c r="H15" s="32"/>
      <c r="I15" s="32"/>
      <c r="J15" s="16"/>
      <c r="K15" s="16"/>
    </row>
    <row r="16" spans="1:11" s="3" customFormat="1" ht="24" customHeight="1" x14ac:dyDescent="0.3">
      <c r="A16" s="14" t="s">
        <v>171</v>
      </c>
      <c r="B16" s="15" t="s">
        <v>172</v>
      </c>
      <c r="C16" s="20" t="s">
        <v>133</v>
      </c>
      <c r="D16" s="16">
        <v>0</v>
      </c>
      <c r="E16" s="16">
        <v>0</v>
      </c>
      <c r="F16" s="16">
        <v>0.27500000000000002</v>
      </c>
      <c r="G16" s="30"/>
      <c r="H16" s="32"/>
      <c r="I16" s="32"/>
      <c r="J16" s="16"/>
      <c r="K16" s="16"/>
    </row>
    <row r="17" spans="1:11" s="3" customFormat="1" ht="24" customHeight="1" x14ac:dyDescent="0.3">
      <c r="A17" s="14" t="s">
        <v>383</v>
      </c>
      <c r="B17" s="15" t="s">
        <v>386</v>
      </c>
      <c r="C17" s="20"/>
      <c r="D17" s="16">
        <v>0</v>
      </c>
      <c r="E17" s="16">
        <v>0</v>
      </c>
      <c r="F17" s="16">
        <v>0.05</v>
      </c>
      <c r="G17" s="30"/>
      <c r="H17" s="32"/>
      <c r="I17" s="32"/>
      <c r="J17" s="16"/>
      <c r="K17" s="16"/>
    </row>
    <row r="18" spans="1:11" s="3" customFormat="1" ht="24" customHeight="1" x14ac:dyDescent="0.3">
      <c r="A18" s="14" t="s">
        <v>173</v>
      </c>
      <c r="B18" s="15" t="s">
        <v>174</v>
      </c>
      <c r="C18" s="20"/>
      <c r="D18" s="16">
        <v>0</v>
      </c>
      <c r="E18" s="16">
        <v>0</v>
      </c>
      <c r="F18" s="16">
        <v>0.05</v>
      </c>
      <c r="G18" s="30"/>
      <c r="H18" s="32"/>
      <c r="I18" s="32"/>
      <c r="J18" s="16"/>
      <c r="K18" s="16"/>
    </row>
    <row r="19" spans="1:11" s="3" customFormat="1" ht="24" customHeight="1" x14ac:dyDescent="0.3">
      <c r="A19" s="14" t="s">
        <v>385</v>
      </c>
      <c r="B19" s="15" t="s">
        <v>387</v>
      </c>
      <c r="C19" s="20"/>
      <c r="D19" s="16">
        <v>0</v>
      </c>
      <c r="E19" s="16">
        <v>0</v>
      </c>
      <c r="F19" s="16">
        <v>0.05</v>
      </c>
      <c r="G19" s="30"/>
      <c r="H19" s="32"/>
      <c r="I19" s="32"/>
      <c r="J19" s="16"/>
      <c r="K19" s="16"/>
    </row>
    <row r="20" spans="1:11" s="3" customFormat="1" ht="24" customHeight="1" x14ac:dyDescent="0.3">
      <c r="A20" s="14" t="s">
        <v>175</v>
      </c>
      <c r="B20" s="15" t="s">
        <v>176</v>
      </c>
      <c r="C20" s="20"/>
      <c r="D20" s="16">
        <v>0</v>
      </c>
      <c r="E20" s="16">
        <v>0</v>
      </c>
      <c r="F20" s="16">
        <v>0.05</v>
      </c>
      <c r="G20" s="30"/>
      <c r="H20" s="32"/>
      <c r="I20" s="32"/>
      <c r="J20" s="16"/>
      <c r="K20" s="16"/>
    </row>
    <row r="21" spans="1:11" s="3" customFormat="1" ht="24" customHeight="1" x14ac:dyDescent="0.3">
      <c r="A21" s="14" t="s">
        <v>177</v>
      </c>
      <c r="B21" s="15" t="s">
        <v>178</v>
      </c>
      <c r="C21" s="20"/>
      <c r="D21" s="16">
        <v>0</v>
      </c>
      <c r="E21" s="16">
        <v>0</v>
      </c>
      <c r="F21" s="16">
        <v>0.05</v>
      </c>
      <c r="G21" s="30"/>
      <c r="H21" s="32"/>
      <c r="I21" s="32"/>
      <c r="J21" s="16"/>
      <c r="K21" s="16"/>
    </row>
    <row r="22" spans="1:11" s="3" customFormat="1" ht="24" customHeight="1" x14ac:dyDescent="0.3">
      <c r="A22" s="14" t="s">
        <v>384</v>
      </c>
      <c r="B22" s="15" t="s">
        <v>399</v>
      </c>
      <c r="C22" s="20" t="s">
        <v>133</v>
      </c>
      <c r="D22" s="16">
        <v>0</v>
      </c>
      <c r="E22" s="16">
        <v>0</v>
      </c>
      <c r="F22" s="16">
        <v>0.05</v>
      </c>
      <c r="G22" s="30"/>
      <c r="H22" s="32"/>
      <c r="I22" s="32"/>
    </row>
    <row r="23" spans="1:11" ht="24" customHeight="1" x14ac:dyDescent="0.3">
      <c r="A23" s="11" t="s">
        <v>89</v>
      </c>
      <c r="B23" s="12"/>
      <c r="C23" s="25"/>
      <c r="D23" s="19">
        <f>SUM(D24:D25)</f>
        <v>0.2</v>
      </c>
      <c r="E23" s="19">
        <f>SUM(E24:E25)</f>
        <v>0</v>
      </c>
      <c r="F23" s="19">
        <f>SUM(F24:F25)</f>
        <v>0.05</v>
      </c>
    </row>
    <row r="24" spans="1:11" s="3" customFormat="1" ht="24" customHeight="1" x14ac:dyDescent="0.4">
      <c r="A24" s="14" t="s">
        <v>165</v>
      </c>
      <c r="B24" s="15" t="s">
        <v>166</v>
      </c>
      <c r="C24" s="20"/>
      <c r="D24" s="21">
        <v>0.2</v>
      </c>
      <c r="E24" s="21">
        <v>0</v>
      </c>
      <c r="F24" s="21">
        <v>0</v>
      </c>
    </row>
    <row r="25" spans="1:11" s="3" customFormat="1" ht="24" customHeight="1" x14ac:dyDescent="0.4">
      <c r="A25" s="14" t="s">
        <v>179</v>
      </c>
      <c r="B25" s="15" t="s">
        <v>180</v>
      </c>
      <c r="C25" s="20"/>
      <c r="D25" s="21">
        <v>0</v>
      </c>
      <c r="E25" s="21">
        <v>0</v>
      </c>
      <c r="F25" s="21">
        <v>0.05</v>
      </c>
    </row>
    <row r="26" spans="1:11" ht="24" customHeight="1" x14ac:dyDescent="0.4">
      <c r="A26" s="22" t="s">
        <v>93</v>
      </c>
      <c r="B26" s="23"/>
      <c r="C26" s="23"/>
      <c r="D26" s="24">
        <f>D23+D6</f>
        <v>1</v>
      </c>
      <c r="E26" s="24">
        <f>E23+E6</f>
        <v>0.99999999999999989</v>
      </c>
      <c r="F26" s="24">
        <f>F23+F6</f>
        <v>1.0000000000000002</v>
      </c>
    </row>
    <row r="27" spans="1:11" ht="24" customHeight="1" x14ac:dyDescent="0.4">
      <c r="A27" s="71" t="s">
        <v>64</v>
      </c>
      <c r="B27" s="71"/>
      <c r="C27" s="71"/>
      <c r="D27" s="71"/>
      <c r="E27" s="71"/>
    </row>
    <row r="28" spans="1:11" ht="21.75" x14ac:dyDescent="0.4">
      <c r="A28" s="71" t="s">
        <v>65</v>
      </c>
      <c r="B28" s="71"/>
      <c r="C28" s="71"/>
      <c r="D28" s="71"/>
      <c r="E28" s="71"/>
    </row>
  </sheetData>
  <mergeCells count="4">
    <mergeCell ref="A3:F3"/>
    <mergeCell ref="A27:E27"/>
    <mergeCell ref="A28:E28"/>
    <mergeCell ref="A1:B1"/>
  </mergeCells>
  <hyperlinks>
    <hyperlink ref="A1" location="'Summary Offerings'!A1" display="Return To Summary Offerings" xr:uid="{2CEE361E-7F9C-4C2C-8F13-9E05DFB994FE}"/>
  </hyperlinks>
  <printOptions horizontalCentered="1"/>
  <pageMargins left="0.7" right="0.7" top="0.75" bottom="0.75" header="0.3" footer="0.3"/>
  <pageSetup scale="7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7C84C-890F-47F2-BD49-EDF4E63DACD4}">
  <dimension ref="A1:E100"/>
  <sheetViews>
    <sheetView showGridLines="0" workbookViewId="0">
      <selection activeCell="J4" sqref="J4"/>
    </sheetView>
  </sheetViews>
  <sheetFormatPr defaultRowHeight="15" x14ac:dyDescent="0.25"/>
  <cols>
    <col min="1" max="1" width="14.28515625" customWidth="1"/>
    <col min="2" max="2" width="62.28515625" bestFit="1" customWidth="1"/>
    <col min="3" max="3" width="43" customWidth="1"/>
    <col min="4" max="4" width="27.85546875" customWidth="1"/>
    <col min="5" max="5" width="24.28515625" customWidth="1"/>
  </cols>
  <sheetData>
    <row r="1" spans="1:5" ht="18.75" x14ac:dyDescent="0.3">
      <c r="A1" s="90" t="s">
        <v>67</v>
      </c>
      <c r="B1" s="90"/>
      <c r="C1" s="3"/>
      <c r="D1" s="3"/>
      <c r="E1" s="3"/>
    </row>
    <row r="2" spans="1:5" ht="18.75" x14ac:dyDescent="0.3">
      <c r="A2" s="38"/>
      <c r="B2" s="3"/>
      <c r="C2" s="3"/>
      <c r="D2" s="3"/>
      <c r="E2" s="3"/>
    </row>
    <row r="3" spans="1:5" ht="23.25" x14ac:dyDescent="0.35">
      <c r="A3" s="70" t="s">
        <v>196</v>
      </c>
      <c r="B3" s="70"/>
      <c r="C3" s="70"/>
      <c r="D3" s="70"/>
      <c r="E3" s="70"/>
    </row>
    <row r="5" spans="1:5" ht="18.75" x14ac:dyDescent="0.25">
      <c r="A5" s="5" t="s">
        <v>69</v>
      </c>
      <c r="B5" s="6" t="s">
        <v>70</v>
      </c>
      <c r="C5" s="7" t="s">
        <v>203</v>
      </c>
      <c r="D5" s="8" t="s">
        <v>202</v>
      </c>
      <c r="E5" s="9" t="s">
        <v>205</v>
      </c>
    </row>
    <row r="6" spans="1:5" ht="18.75" x14ac:dyDescent="0.25">
      <c r="A6" s="11" t="s">
        <v>78</v>
      </c>
      <c r="B6" s="12"/>
      <c r="C6" s="13">
        <f>SUM(C7:C91)</f>
        <v>0</v>
      </c>
      <c r="D6" s="13">
        <f>SUM(D7:D91)</f>
        <v>1.0000000000000007</v>
      </c>
      <c r="E6" s="13">
        <f>SUM(E7:E91)</f>
        <v>1.0000000000000004</v>
      </c>
    </row>
    <row r="7" spans="1:5" ht="18.75" x14ac:dyDescent="0.25">
      <c r="A7" s="10" t="s">
        <v>211</v>
      </c>
      <c r="B7" s="68" t="s">
        <v>296</v>
      </c>
      <c r="C7" s="63">
        <v>0</v>
      </c>
      <c r="D7" s="63">
        <v>2.3800000000000002E-2</v>
      </c>
      <c r="E7" s="63">
        <v>0.02</v>
      </c>
    </row>
    <row r="8" spans="1:5" ht="18.75" x14ac:dyDescent="0.25">
      <c r="A8" s="10" t="s">
        <v>212</v>
      </c>
      <c r="B8" s="68" t="s">
        <v>323</v>
      </c>
      <c r="C8" s="63">
        <v>0</v>
      </c>
      <c r="D8" s="63">
        <v>0</v>
      </c>
      <c r="E8" s="63">
        <v>0.02</v>
      </c>
    </row>
    <row r="9" spans="1:5" ht="18.75" x14ac:dyDescent="0.25">
      <c r="A9" s="10" t="s">
        <v>213</v>
      </c>
      <c r="B9" s="68" t="s">
        <v>324</v>
      </c>
      <c r="C9" s="63">
        <v>0</v>
      </c>
      <c r="D9" s="63">
        <v>0</v>
      </c>
      <c r="E9" s="63">
        <v>0.02</v>
      </c>
    </row>
    <row r="10" spans="1:5" ht="18.75" x14ac:dyDescent="0.25">
      <c r="A10" s="10" t="s">
        <v>214</v>
      </c>
      <c r="B10" s="68" t="s">
        <v>363</v>
      </c>
      <c r="C10" s="63">
        <v>0</v>
      </c>
      <c r="D10" s="63">
        <v>0</v>
      </c>
      <c r="E10" s="63">
        <v>0.02</v>
      </c>
    </row>
    <row r="11" spans="1:5" ht="18.75" x14ac:dyDescent="0.25">
      <c r="A11" s="10" t="s">
        <v>215</v>
      </c>
      <c r="B11" s="68" t="s">
        <v>325</v>
      </c>
      <c r="C11" s="63">
        <v>0</v>
      </c>
      <c r="D11" s="63">
        <v>0</v>
      </c>
      <c r="E11" s="63">
        <v>0.02</v>
      </c>
    </row>
    <row r="12" spans="1:5" ht="18.75" x14ac:dyDescent="0.25">
      <c r="A12" s="10" t="s">
        <v>216</v>
      </c>
      <c r="B12" s="68" t="s">
        <v>326</v>
      </c>
      <c r="C12" s="63">
        <v>0</v>
      </c>
      <c r="D12" s="63">
        <v>0</v>
      </c>
      <c r="E12" s="63">
        <v>0.02</v>
      </c>
    </row>
    <row r="13" spans="1:5" ht="18.75" x14ac:dyDescent="0.25">
      <c r="A13" s="10" t="s">
        <v>217</v>
      </c>
      <c r="B13" s="68" t="s">
        <v>327</v>
      </c>
      <c r="C13" s="63">
        <v>0</v>
      </c>
      <c r="D13" s="63">
        <v>0</v>
      </c>
      <c r="E13" s="63">
        <v>0.02</v>
      </c>
    </row>
    <row r="14" spans="1:5" ht="18.75" x14ac:dyDescent="0.25">
      <c r="A14" s="10" t="s">
        <v>218</v>
      </c>
      <c r="B14" s="68" t="s">
        <v>328</v>
      </c>
      <c r="C14" s="63">
        <v>0</v>
      </c>
      <c r="D14" s="63">
        <v>0</v>
      </c>
      <c r="E14" s="63">
        <v>0.02</v>
      </c>
    </row>
    <row r="15" spans="1:5" ht="18.75" x14ac:dyDescent="0.25">
      <c r="A15" s="10" t="s">
        <v>219</v>
      </c>
      <c r="B15" s="68" t="s">
        <v>364</v>
      </c>
      <c r="C15" s="63">
        <v>0</v>
      </c>
      <c r="D15" s="63">
        <v>0</v>
      </c>
      <c r="E15" s="63">
        <v>0.02</v>
      </c>
    </row>
    <row r="16" spans="1:5" ht="18.75" x14ac:dyDescent="0.25">
      <c r="A16" s="10" t="s">
        <v>220</v>
      </c>
      <c r="B16" s="68" t="s">
        <v>329</v>
      </c>
      <c r="C16" s="63">
        <v>0</v>
      </c>
      <c r="D16" s="63">
        <v>0</v>
      </c>
      <c r="E16" s="63">
        <v>0.02</v>
      </c>
    </row>
    <row r="17" spans="1:5" ht="18.75" x14ac:dyDescent="0.25">
      <c r="A17" s="10" t="s">
        <v>221</v>
      </c>
      <c r="B17" s="68" t="s">
        <v>330</v>
      </c>
      <c r="C17" s="63">
        <v>0</v>
      </c>
      <c r="D17" s="63">
        <v>0</v>
      </c>
      <c r="E17" s="63">
        <v>0.02</v>
      </c>
    </row>
    <row r="18" spans="1:5" ht="18.75" x14ac:dyDescent="0.25">
      <c r="A18" s="10" t="s">
        <v>222</v>
      </c>
      <c r="B18" s="68" t="s">
        <v>331</v>
      </c>
      <c r="C18" s="63">
        <v>0</v>
      </c>
      <c r="D18" s="63">
        <v>0</v>
      </c>
      <c r="E18" s="63">
        <v>0.02</v>
      </c>
    </row>
    <row r="19" spans="1:5" ht="18.75" x14ac:dyDescent="0.25">
      <c r="A19" s="10" t="s">
        <v>223</v>
      </c>
      <c r="B19" s="68" t="s">
        <v>332</v>
      </c>
      <c r="C19" s="63">
        <v>0</v>
      </c>
      <c r="D19" s="63">
        <v>0</v>
      </c>
      <c r="E19" s="63">
        <v>0.02</v>
      </c>
    </row>
    <row r="20" spans="1:5" ht="18.75" x14ac:dyDescent="0.25">
      <c r="A20" s="10" t="s">
        <v>224</v>
      </c>
      <c r="B20" s="68" t="s">
        <v>333</v>
      </c>
      <c r="C20" s="63">
        <v>0</v>
      </c>
      <c r="D20" s="63">
        <v>0</v>
      </c>
      <c r="E20" s="63">
        <v>0.02</v>
      </c>
    </row>
    <row r="21" spans="1:5" ht="18.75" x14ac:dyDescent="0.25">
      <c r="A21" s="10" t="s">
        <v>225</v>
      </c>
      <c r="B21" s="68" t="s">
        <v>334</v>
      </c>
      <c r="C21" s="63">
        <v>0</v>
      </c>
      <c r="D21" s="63">
        <v>0</v>
      </c>
      <c r="E21" s="63">
        <v>0.02</v>
      </c>
    </row>
    <row r="22" spans="1:5" ht="18.75" x14ac:dyDescent="0.25">
      <c r="A22" s="10" t="s">
        <v>226</v>
      </c>
      <c r="B22" s="68" t="s">
        <v>335</v>
      </c>
      <c r="C22" s="63">
        <v>0</v>
      </c>
      <c r="D22" s="63">
        <v>0</v>
      </c>
      <c r="E22" s="63">
        <v>0.02</v>
      </c>
    </row>
    <row r="23" spans="1:5" ht="18.75" x14ac:dyDescent="0.25">
      <c r="A23" s="10" t="s">
        <v>227</v>
      </c>
      <c r="B23" s="68" t="s">
        <v>302</v>
      </c>
      <c r="C23" s="63">
        <v>0</v>
      </c>
      <c r="D23" s="63">
        <v>2.3800000000000002E-2</v>
      </c>
      <c r="E23" s="63">
        <v>0.02</v>
      </c>
    </row>
    <row r="24" spans="1:5" ht="18.75" x14ac:dyDescent="0.25">
      <c r="A24" s="10" t="s">
        <v>228</v>
      </c>
      <c r="B24" s="68" t="s">
        <v>336</v>
      </c>
      <c r="C24" s="63">
        <v>0</v>
      </c>
      <c r="D24" s="63">
        <v>0</v>
      </c>
      <c r="E24" s="63">
        <v>0.02</v>
      </c>
    </row>
    <row r="25" spans="1:5" ht="18.75" x14ac:dyDescent="0.25">
      <c r="A25" s="10" t="s">
        <v>229</v>
      </c>
      <c r="B25" s="68" t="s">
        <v>337</v>
      </c>
      <c r="C25" s="63">
        <v>0</v>
      </c>
      <c r="D25" s="63">
        <v>0</v>
      </c>
      <c r="E25" s="63">
        <v>0.02</v>
      </c>
    </row>
    <row r="26" spans="1:5" ht="18.75" x14ac:dyDescent="0.25">
      <c r="A26" s="10" t="s">
        <v>230</v>
      </c>
      <c r="B26" s="68" t="s">
        <v>338</v>
      </c>
      <c r="C26" s="63">
        <v>0</v>
      </c>
      <c r="D26" s="63">
        <v>0</v>
      </c>
      <c r="E26" s="63">
        <v>0.02</v>
      </c>
    </row>
    <row r="27" spans="1:5" ht="18.75" x14ac:dyDescent="0.25">
      <c r="A27" s="10" t="s">
        <v>231</v>
      </c>
      <c r="B27" s="68" t="s">
        <v>339</v>
      </c>
      <c r="C27" s="63">
        <v>0</v>
      </c>
      <c r="D27" s="63">
        <v>0</v>
      </c>
      <c r="E27" s="63">
        <v>0.02</v>
      </c>
    </row>
    <row r="28" spans="1:5" ht="18.75" x14ac:dyDescent="0.25">
      <c r="A28" s="10" t="s">
        <v>232</v>
      </c>
      <c r="B28" s="68" t="s">
        <v>340</v>
      </c>
      <c r="C28" s="63">
        <v>0</v>
      </c>
      <c r="D28" s="63">
        <v>0</v>
      </c>
      <c r="E28" s="63">
        <v>0.02</v>
      </c>
    </row>
    <row r="29" spans="1:5" ht="18.75" x14ac:dyDescent="0.25">
      <c r="A29" s="10" t="s">
        <v>233</v>
      </c>
      <c r="B29" s="68" t="s">
        <v>341</v>
      </c>
      <c r="C29" s="63">
        <v>0</v>
      </c>
      <c r="D29" s="63">
        <v>0</v>
      </c>
      <c r="E29" s="63">
        <v>0.02</v>
      </c>
    </row>
    <row r="30" spans="1:5" ht="18.75" x14ac:dyDescent="0.25">
      <c r="A30" s="10" t="s">
        <v>234</v>
      </c>
      <c r="B30" s="68" t="s">
        <v>342</v>
      </c>
      <c r="C30" s="63">
        <v>0</v>
      </c>
      <c r="D30" s="63">
        <v>0</v>
      </c>
      <c r="E30" s="63">
        <v>0.02</v>
      </c>
    </row>
    <row r="31" spans="1:5" ht="21.75" x14ac:dyDescent="0.25">
      <c r="A31" s="10" t="s">
        <v>235</v>
      </c>
      <c r="B31" s="68" t="s">
        <v>365</v>
      </c>
      <c r="C31" s="63">
        <v>0</v>
      </c>
      <c r="D31" s="63">
        <v>0</v>
      </c>
      <c r="E31" s="63">
        <v>0.02</v>
      </c>
    </row>
    <row r="32" spans="1:5" ht="21.75" x14ac:dyDescent="0.25">
      <c r="A32" s="10" t="s">
        <v>236</v>
      </c>
      <c r="B32" s="68" t="s">
        <v>305</v>
      </c>
      <c r="C32" s="63">
        <v>0</v>
      </c>
      <c r="D32" s="63">
        <v>2.3800000000000002E-2</v>
      </c>
      <c r="E32" s="63">
        <v>0.02</v>
      </c>
    </row>
    <row r="33" spans="1:5" ht="21.75" x14ac:dyDescent="0.25">
      <c r="A33" s="10" t="s">
        <v>237</v>
      </c>
      <c r="B33" s="68" t="s">
        <v>343</v>
      </c>
      <c r="C33" s="63">
        <v>0</v>
      </c>
      <c r="D33" s="63">
        <v>0</v>
      </c>
      <c r="E33" s="63">
        <v>0.02</v>
      </c>
    </row>
    <row r="34" spans="1:5" ht="21.75" x14ac:dyDescent="0.25">
      <c r="A34" s="10" t="s">
        <v>238</v>
      </c>
      <c r="B34" s="68" t="s">
        <v>344</v>
      </c>
      <c r="C34" s="63">
        <v>0</v>
      </c>
      <c r="D34" s="63">
        <v>0</v>
      </c>
      <c r="E34" s="63">
        <v>0.02</v>
      </c>
    </row>
    <row r="35" spans="1:5" ht="21.75" x14ac:dyDescent="0.25">
      <c r="A35" s="10" t="s">
        <v>239</v>
      </c>
      <c r="B35" s="68" t="s">
        <v>366</v>
      </c>
      <c r="C35" s="63">
        <v>0</v>
      </c>
      <c r="D35" s="63">
        <v>2.3800000000000002E-2</v>
      </c>
      <c r="E35" s="63">
        <v>0.02</v>
      </c>
    </row>
    <row r="36" spans="1:5" ht="21.75" x14ac:dyDescent="0.25">
      <c r="A36" s="10" t="s">
        <v>240</v>
      </c>
      <c r="B36" s="68" t="s">
        <v>345</v>
      </c>
      <c r="C36" s="63">
        <v>0</v>
      </c>
      <c r="D36" s="63">
        <v>0</v>
      </c>
      <c r="E36" s="63">
        <v>0.02</v>
      </c>
    </row>
    <row r="37" spans="1:5" ht="21.75" x14ac:dyDescent="0.25">
      <c r="A37" s="10" t="s">
        <v>241</v>
      </c>
      <c r="B37" s="68" t="s">
        <v>367</v>
      </c>
      <c r="C37" s="63">
        <v>0</v>
      </c>
      <c r="D37" s="63">
        <v>2.3800000000000002E-2</v>
      </c>
      <c r="E37" s="63">
        <v>0.02</v>
      </c>
    </row>
    <row r="38" spans="1:5" ht="21.75" x14ac:dyDescent="0.25">
      <c r="A38" s="10" t="s">
        <v>242</v>
      </c>
      <c r="B38" s="68" t="s">
        <v>368</v>
      </c>
      <c r="C38" s="63">
        <v>0</v>
      </c>
      <c r="D38" s="63">
        <v>2.3800000000000002E-2</v>
      </c>
      <c r="E38" s="63">
        <v>0.02</v>
      </c>
    </row>
    <row r="39" spans="1:5" ht="21.75" x14ac:dyDescent="0.25">
      <c r="A39" s="10" t="s">
        <v>243</v>
      </c>
      <c r="B39" s="68" t="s">
        <v>346</v>
      </c>
      <c r="C39" s="63">
        <v>0</v>
      </c>
      <c r="D39" s="63">
        <v>0</v>
      </c>
      <c r="E39" s="63">
        <v>0.02</v>
      </c>
    </row>
    <row r="40" spans="1:5" ht="21.75" x14ac:dyDescent="0.25">
      <c r="A40" s="10" t="s">
        <v>244</v>
      </c>
      <c r="B40" s="68" t="s">
        <v>347</v>
      </c>
      <c r="C40" s="63">
        <v>0</v>
      </c>
      <c r="D40" s="63">
        <v>0</v>
      </c>
      <c r="E40" s="63">
        <v>0.02</v>
      </c>
    </row>
    <row r="41" spans="1:5" ht="21.75" x14ac:dyDescent="0.25">
      <c r="A41" s="10" t="s">
        <v>245</v>
      </c>
      <c r="B41" s="68" t="s">
        <v>369</v>
      </c>
      <c r="C41" s="63">
        <v>0</v>
      </c>
      <c r="D41" s="63">
        <v>0</v>
      </c>
      <c r="E41" s="63">
        <v>0.02</v>
      </c>
    </row>
    <row r="42" spans="1:5" ht="21.75" x14ac:dyDescent="0.25">
      <c r="A42" s="10" t="s">
        <v>246</v>
      </c>
      <c r="B42" s="68" t="s">
        <v>348</v>
      </c>
      <c r="C42" s="63">
        <v>0</v>
      </c>
      <c r="D42" s="63">
        <v>0</v>
      </c>
      <c r="E42" s="63">
        <v>0.02</v>
      </c>
    </row>
    <row r="43" spans="1:5" ht="21.75" x14ac:dyDescent="0.25">
      <c r="A43" s="10" t="s">
        <v>247</v>
      </c>
      <c r="B43" s="68" t="s">
        <v>349</v>
      </c>
      <c r="C43" s="63">
        <v>0</v>
      </c>
      <c r="D43" s="63">
        <v>0</v>
      </c>
      <c r="E43" s="63">
        <v>0.02</v>
      </c>
    </row>
    <row r="44" spans="1:5" ht="21.75" x14ac:dyDescent="0.25">
      <c r="A44" s="10" t="s">
        <v>248</v>
      </c>
      <c r="B44" s="68" t="s">
        <v>350</v>
      </c>
      <c r="C44" s="63">
        <v>0</v>
      </c>
      <c r="D44" s="63">
        <v>0</v>
      </c>
      <c r="E44" s="63">
        <v>0.02</v>
      </c>
    </row>
    <row r="45" spans="1:5" ht="21.75" x14ac:dyDescent="0.25">
      <c r="A45" s="10" t="s">
        <v>249</v>
      </c>
      <c r="B45" s="68" t="s">
        <v>351</v>
      </c>
      <c r="C45" s="63">
        <v>0</v>
      </c>
      <c r="D45" s="63">
        <v>0</v>
      </c>
      <c r="E45" s="63">
        <v>0.02</v>
      </c>
    </row>
    <row r="46" spans="1:5" ht="21.75" x14ac:dyDescent="0.25">
      <c r="A46" s="10" t="s">
        <v>250</v>
      </c>
      <c r="B46" s="68" t="s">
        <v>352</v>
      </c>
      <c r="C46" s="63">
        <v>0</v>
      </c>
      <c r="D46" s="63">
        <v>0</v>
      </c>
      <c r="E46" s="63">
        <v>0.02</v>
      </c>
    </row>
    <row r="47" spans="1:5" ht="21.75" x14ac:dyDescent="0.25">
      <c r="A47" s="10" t="s">
        <v>251</v>
      </c>
      <c r="B47" s="68" t="s">
        <v>353</v>
      </c>
      <c r="C47" s="63">
        <v>0</v>
      </c>
      <c r="D47" s="63">
        <v>0</v>
      </c>
      <c r="E47" s="63">
        <v>0.02</v>
      </c>
    </row>
    <row r="48" spans="1:5" ht="21.75" x14ac:dyDescent="0.25">
      <c r="A48" s="10" t="s">
        <v>252</v>
      </c>
      <c r="B48" s="68" t="s">
        <v>370</v>
      </c>
      <c r="C48" s="63">
        <v>0</v>
      </c>
      <c r="D48" s="63">
        <v>0</v>
      </c>
      <c r="E48" s="63">
        <v>0.02</v>
      </c>
    </row>
    <row r="49" spans="1:5" ht="21.75" x14ac:dyDescent="0.25">
      <c r="A49" s="10" t="s">
        <v>253</v>
      </c>
      <c r="B49" s="68" t="s">
        <v>354</v>
      </c>
      <c r="C49" s="63">
        <v>0</v>
      </c>
      <c r="D49" s="63">
        <v>0</v>
      </c>
      <c r="E49" s="63">
        <v>0.02</v>
      </c>
    </row>
    <row r="50" spans="1:5" ht="21.75" x14ac:dyDescent="0.25">
      <c r="A50" s="10" t="s">
        <v>254</v>
      </c>
      <c r="B50" s="68" t="s">
        <v>355</v>
      </c>
      <c r="C50" s="63">
        <v>0</v>
      </c>
      <c r="D50" s="63">
        <v>0</v>
      </c>
      <c r="E50" s="63">
        <v>0.02</v>
      </c>
    </row>
    <row r="51" spans="1:5" ht="21.75" x14ac:dyDescent="0.25">
      <c r="A51" s="10" t="s">
        <v>255</v>
      </c>
      <c r="B51" s="68" t="s">
        <v>371</v>
      </c>
      <c r="C51" s="63">
        <v>0</v>
      </c>
      <c r="D51" s="63">
        <v>0</v>
      </c>
      <c r="E51" s="63">
        <v>0.02</v>
      </c>
    </row>
    <row r="52" spans="1:5" ht="21.75" x14ac:dyDescent="0.25">
      <c r="A52" s="10" t="s">
        <v>256</v>
      </c>
      <c r="B52" s="68" t="s">
        <v>356</v>
      </c>
      <c r="C52" s="63">
        <v>0</v>
      </c>
      <c r="D52" s="63">
        <v>0</v>
      </c>
      <c r="E52" s="63">
        <v>0.02</v>
      </c>
    </row>
    <row r="53" spans="1:5" ht="21.75" x14ac:dyDescent="0.25">
      <c r="A53" s="10" t="s">
        <v>257</v>
      </c>
      <c r="B53" s="68" t="s">
        <v>357</v>
      </c>
      <c r="C53" s="63">
        <v>0</v>
      </c>
      <c r="D53" s="63">
        <v>0</v>
      </c>
      <c r="E53" s="63">
        <v>0.02</v>
      </c>
    </row>
    <row r="54" spans="1:5" ht="21.75" x14ac:dyDescent="0.25">
      <c r="A54" s="10" t="s">
        <v>258</v>
      </c>
      <c r="B54" s="68" t="s">
        <v>372</v>
      </c>
      <c r="C54" s="63">
        <v>0</v>
      </c>
      <c r="D54" s="63">
        <v>2.3800000000000002E-2</v>
      </c>
      <c r="E54" s="63">
        <v>0.02</v>
      </c>
    </row>
    <row r="55" spans="1:5" ht="21.75" x14ac:dyDescent="0.25">
      <c r="A55" s="10" t="s">
        <v>259</v>
      </c>
      <c r="B55" s="68" t="s">
        <v>358</v>
      </c>
      <c r="C55" s="63">
        <v>0</v>
      </c>
      <c r="D55" s="63">
        <v>0</v>
      </c>
      <c r="E55" s="63">
        <v>0.02</v>
      </c>
    </row>
    <row r="56" spans="1:5" ht="21.75" x14ac:dyDescent="0.25">
      <c r="A56" s="10" t="s">
        <v>260</v>
      </c>
      <c r="B56" s="68" t="s">
        <v>359</v>
      </c>
      <c r="C56" s="63">
        <v>0</v>
      </c>
      <c r="D56" s="63">
        <v>0</v>
      </c>
      <c r="E56" s="63">
        <v>0.02</v>
      </c>
    </row>
    <row r="57" spans="1:5" ht="21.75" x14ac:dyDescent="0.25">
      <c r="A57" s="10" t="s">
        <v>261</v>
      </c>
      <c r="B57" s="68" t="s">
        <v>373</v>
      </c>
      <c r="C57" s="63">
        <v>0</v>
      </c>
      <c r="D57" s="63">
        <v>2.4199999999999999E-2</v>
      </c>
      <c r="E57" s="63">
        <v>0</v>
      </c>
    </row>
    <row r="58" spans="1:5" ht="21.75" x14ac:dyDescent="0.25">
      <c r="A58" s="10" t="s">
        <v>291</v>
      </c>
      <c r="B58" s="68" t="s">
        <v>297</v>
      </c>
      <c r="C58" s="63">
        <v>0</v>
      </c>
      <c r="D58" s="63">
        <v>2.3800000000000002E-2</v>
      </c>
      <c r="E58" s="63">
        <v>0</v>
      </c>
    </row>
    <row r="59" spans="1:5" ht="21.75" x14ac:dyDescent="0.25">
      <c r="A59" s="10" t="s">
        <v>289</v>
      </c>
      <c r="B59" s="68" t="s">
        <v>374</v>
      </c>
      <c r="C59" s="63">
        <v>0</v>
      </c>
      <c r="D59" s="63">
        <v>2.3800000000000002E-2</v>
      </c>
      <c r="E59" s="63">
        <v>0</v>
      </c>
    </row>
    <row r="60" spans="1:5" ht="21.75" x14ac:dyDescent="0.25">
      <c r="A60" s="10" t="s">
        <v>288</v>
      </c>
      <c r="B60" s="68" t="s">
        <v>298</v>
      </c>
      <c r="C60" s="63">
        <v>0</v>
      </c>
      <c r="D60" s="63">
        <v>2.3800000000000002E-2</v>
      </c>
      <c r="E60" s="63">
        <v>0</v>
      </c>
    </row>
    <row r="61" spans="1:5" ht="21.75" x14ac:dyDescent="0.25">
      <c r="A61" s="10" t="s">
        <v>264</v>
      </c>
      <c r="B61" s="68" t="s">
        <v>299</v>
      </c>
      <c r="C61" s="63">
        <v>0</v>
      </c>
      <c r="D61" s="63">
        <v>2.3800000000000002E-2</v>
      </c>
      <c r="E61" s="63">
        <v>0</v>
      </c>
    </row>
    <row r="62" spans="1:5" ht="21.75" x14ac:dyDescent="0.25">
      <c r="A62" s="10" t="s">
        <v>269</v>
      </c>
      <c r="B62" s="68" t="s">
        <v>375</v>
      </c>
      <c r="C62" s="63">
        <v>0</v>
      </c>
      <c r="D62" s="63">
        <v>2.3800000000000002E-2</v>
      </c>
      <c r="E62" s="63">
        <v>0</v>
      </c>
    </row>
    <row r="63" spans="1:5" ht="21.75" x14ac:dyDescent="0.25">
      <c r="A63" s="10" t="s">
        <v>294</v>
      </c>
      <c r="B63" s="68" t="s">
        <v>300</v>
      </c>
      <c r="C63" s="63">
        <v>0</v>
      </c>
      <c r="D63" s="63">
        <v>2.3800000000000002E-2</v>
      </c>
      <c r="E63" s="63">
        <v>0</v>
      </c>
    </row>
    <row r="64" spans="1:5" ht="21.75" x14ac:dyDescent="0.25">
      <c r="A64" s="10" t="s">
        <v>281</v>
      </c>
      <c r="B64" s="68" t="s">
        <v>376</v>
      </c>
      <c r="C64" s="63">
        <v>0</v>
      </c>
      <c r="D64" s="63">
        <v>2.3800000000000002E-2</v>
      </c>
      <c r="E64" s="63">
        <v>0</v>
      </c>
    </row>
    <row r="65" spans="1:5" ht="21.75" x14ac:dyDescent="0.25">
      <c r="A65" s="10" t="s">
        <v>292</v>
      </c>
      <c r="B65" s="68" t="s">
        <v>301</v>
      </c>
      <c r="C65" s="63">
        <v>0</v>
      </c>
      <c r="D65" s="63">
        <v>2.3800000000000002E-2</v>
      </c>
      <c r="E65" s="63">
        <v>0</v>
      </c>
    </row>
    <row r="66" spans="1:5" ht="21.75" x14ac:dyDescent="0.25">
      <c r="A66" s="10" t="s">
        <v>285</v>
      </c>
      <c r="B66" s="68" t="s">
        <v>303</v>
      </c>
      <c r="C66" s="63">
        <v>0</v>
      </c>
      <c r="D66" s="63">
        <v>2.3800000000000002E-2</v>
      </c>
      <c r="E66" s="63">
        <v>0</v>
      </c>
    </row>
    <row r="67" spans="1:5" ht="21.75" x14ac:dyDescent="0.25">
      <c r="A67" s="10" t="s">
        <v>287</v>
      </c>
      <c r="B67" s="68" t="s">
        <v>304</v>
      </c>
      <c r="C67" s="63">
        <v>0</v>
      </c>
      <c r="D67" s="63">
        <v>2.3800000000000002E-2</v>
      </c>
      <c r="E67" s="63">
        <v>0</v>
      </c>
    </row>
    <row r="68" spans="1:5" ht="21.75" x14ac:dyDescent="0.25">
      <c r="A68" s="10" t="s">
        <v>277</v>
      </c>
      <c r="B68" s="68" t="s">
        <v>377</v>
      </c>
      <c r="C68" s="63">
        <v>0</v>
      </c>
      <c r="D68" s="63">
        <v>2.3800000000000002E-2</v>
      </c>
      <c r="E68" s="63">
        <v>0</v>
      </c>
    </row>
    <row r="69" spans="1:5" ht="21.75" x14ac:dyDescent="0.25">
      <c r="A69" s="10" t="s">
        <v>275</v>
      </c>
      <c r="B69" s="68" t="s">
        <v>377</v>
      </c>
      <c r="C69" s="63">
        <v>0</v>
      </c>
      <c r="D69" s="63">
        <v>2.3800000000000002E-2</v>
      </c>
      <c r="E69" s="63">
        <v>0</v>
      </c>
    </row>
    <row r="70" spans="1:5" ht="21.75" x14ac:dyDescent="0.25">
      <c r="A70" s="10" t="s">
        <v>279</v>
      </c>
      <c r="B70" s="68" t="s">
        <v>306</v>
      </c>
      <c r="C70" s="63">
        <v>0</v>
      </c>
      <c r="D70" s="63">
        <v>2.3800000000000002E-2</v>
      </c>
      <c r="E70" s="63">
        <v>0</v>
      </c>
    </row>
    <row r="71" spans="1:5" ht="21.75" x14ac:dyDescent="0.25">
      <c r="A71" s="10" t="s">
        <v>266</v>
      </c>
      <c r="B71" s="68" t="s">
        <v>378</v>
      </c>
      <c r="C71" s="63">
        <v>0</v>
      </c>
      <c r="D71" s="63">
        <v>2.3800000000000002E-2</v>
      </c>
      <c r="E71" s="63">
        <v>0</v>
      </c>
    </row>
    <row r="72" spans="1:5" ht="21.75" x14ac:dyDescent="0.25">
      <c r="A72" s="10" t="s">
        <v>273</v>
      </c>
      <c r="B72" s="68" t="s">
        <v>307</v>
      </c>
      <c r="C72" s="63">
        <v>0</v>
      </c>
      <c r="D72" s="63">
        <v>2.3800000000000002E-2</v>
      </c>
      <c r="E72" s="63">
        <v>0</v>
      </c>
    </row>
    <row r="73" spans="1:5" ht="21.75" x14ac:dyDescent="0.25">
      <c r="A73" s="10" t="s">
        <v>280</v>
      </c>
      <c r="B73" s="68" t="s">
        <v>308</v>
      </c>
      <c r="C73" s="63">
        <v>0</v>
      </c>
      <c r="D73" s="63">
        <v>2.3800000000000002E-2</v>
      </c>
      <c r="E73" s="63">
        <v>0</v>
      </c>
    </row>
    <row r="74" spans="1:5" ht="21.75" x14ac:dyDescent="0.25">
      <c r="A74" s="10" t="s">
        <v>272</v>
      </c>
      <c r="B74" s="68" t="s">
        <v>309</v>
      </c>
      <c r="C74" s="63">
        <v>0</v>
      </c>
      <c r="D74" s="63">
        <v>2.3800000000000002E-2</v>
      </c>
      <c r="E74" s="63">
        <v>0</v>
      </c>
    </row>
    <row r="75" spans="1:5" ht="21.75" x14ac:dyDescent="0.25">
      <c r="A75" s="10" t="s">
        <v>274</v>
      </c>
      <c r="B75" s="68" t="s">
        <v>379</v>
      </c>
      <c r="C75" s="63">
        <v>0</v>
      </c>
      <c r="D75" s="63">
        <v>2.3800000000000002E-2</v>
      </c>
      <c r="E75" s="63">
        <v>0</v>
      </c>
    </row>
    <row r="76" spans="1:5" ht="21.75" x14ac:dyDescent="0.25">
      <c r="A76" s="10" t="s">
        <v>268</v>
      </c>
      <c r="B76" s="68" t="s">
        <v>310</v>
      </c>
      <c r="C76" s="63">
        <v>0</v>
      </c>
      <c r="D76" s="63">
        <v>2.3800000000000002E-2</v>
      </c>
      <c r="E76" s="63">
        <v>0</v>
      </c>
    </row>
    <row r="77" spans="1:5" ht="21.75" x14ac:dyDescent="0.25">
      <c r="A77" s="10" t="s">
        <v>262</v>
      </c>
      <c r="B77" s="68" t="s">
        <v>311</v>
      </c>
      <c r="C77" s="63">
        <v>0</v>
      </c>
      <c r="D77" s="63">
        <v>2.3800000000000002E-2</v>
      </c>
      <c r="E77" s="63">
        <v>0</v>
      </c>
    </row>
    <row r="78" spans="1:5" ht="21.75" x14ac:dyDescent="0.25">
      <c r="A78" s="10" t="s">
        <v>293</v>
      </c>
      <c r="B78" s="68" t="s">
        <v>312</v>
      </c>
      <c r="C78" s="63">
        <v>0</v>
      </c>
      <c r="D78" s="63">
        <v>2.3800000000000002E-2</v>
      </c>
      <c r="E78" s="63">
        <v>0</v>
      </c>
    </row>
    <row r="79" spans="1:5" ht="21.75" x14ac:dyDescent="0.25">
      <c r="A79" s="10" t="s">
        <v>278</v>
      </c>
      <c r="B79" s="68" t="s">
        <v>380</v>
      </c>
      <c r="C79" s="63">
        <v>0</v>
      </c>
      <c r="D79" s="63">
        <v>2.3800000000000002E-2</v>
      </c>
      <c r="E79" s="63">
        <v>0</v>
      </c>
    </row>
    <row r="80" spans="1:5" ht="21.75" x14ac:dyDescent="0.25">
      <c r="A80" s="10" t="s">
        <v>270</v>
      </c>
      <c r="B80" s="68" t="s">
        <v>313</v>
      </c>
      <c r="C80" s="63">
        <v>0</v>
      </c>
      <c r="D80" s="63">
        <v>2.3800000000000002E-2</v>
      </c>
      <c r="E80" s="63">
        <v>0</v>
      </c>
    </row>
    <row r="81" spans="1:5" ht="21.75" x14ac:dyDescent="0.25">
      <c r="A81" s="10" t="s">
        <v>283</v>
      </c>
      <c r="B81" s="68" t="s">
        <v>314</v>
      </c>
      <c r="C81" s="63">
        <v>0</v>
      </c>
      <c r="D81" s="63">
        <v>2.3800000000000002E-2</v>
      </c>
      <c r="E81" s="63">
        <v>0</v>
      </c>
    </row>
    <row r="82" spans="1:5" ht="21.75" x14ac:dyDescent="0.25">
      <c r="A82" s="10" t="s">
        <v>267</v>
      </c>
      <c r="B82" s="68" t="s">
        <v>315</v>
      </c>
      <c r="C82" s="63">
        <v>0</v>
      </c>
      <c r="D82" s="63">
        <v>2.3800000000000002E-2</v>
      </c>
      <c r="E82" s="63">
        <v>0</v>
      </c>
    </row>
    <row r="83" spans="1:5" ht="21.75" x14ac:dyDescent="0.25">
      <c r="A83" s="10" t="s">
        <v>265</v>
      </c>
      <c r="B83" s="68" t="s">
        <v>316</v>
      </c>
      <c r="C83" s="63">
        <v>0</v>
      </c>
      <c r="D83" s="63">
        <v>2.3800000000000002E-2</v>
      </c>
      <c r="E83" s="63">
        <v>0</v>
      </c>
    </row>
    <row r="84" spans="1:5" ht="21.75" x14ac:dyDescent="0.25">
      <c r="A84" s="10" t="s">
        <v>282</v>
      </c>
      <c r="B84" s="68" t="s">
        <v>317</v>
      </c>
      <c r="C84" s="63">
        <v>0</v>
      </c>
      <c r="D84" s="63">
        <v>2.3800000000000002E-2</v>
      </c>
      <c r="E84" s="63">
        <v>0</v>
      </c>
    </row>
    <row r="85" spans="1:5" ht="21.75" x14ac:dyDescent="0.25">
      <c r="A85" s="10" t="s">
        <v>286</v>
      </c>
      <c r="B85" s="68" t="s">
        <v>318</v>
      </c>
      <c r="C85" s="63">
        <v>0</v>
      </c>
      <c r="D85" s="63">
        <v>2.3800000000000002E-2</v>
      </c>
      <c r="E85" s="63">
        <v>0</v>
      </c>
    </row>
    <row r="86" spans="1:5" ht="21.75" x14ac:dyDescent="0.25">
      <c r="A86" s="10" t="s">
        <v>276</v>
      </c>
      <c r="B86" s="68" t="s">
        <v>319</v>
      </c>
      <c r="C86" s="63">
        <v>0</v>
      </c>
      <c r="D86" s="63">
        <v>2.3800000000000002E-2</v>
      </c>
      <c r="E86" s="63">
        <v>0</v>
      </c>
    </row>
    <row r="87" spans="1:5" ht="21.75" x14ac:dyDescent="0.25">
      <c r="A87" s="10" t="s">
        <v>290</v>
      </c>
      <c r="B87" s="68" t="s">
        <v>381</v>
      </c>
      <c r="C87" s="63">
        <v>0</v>
      </c>
      <c r="D87" s="63">
        <v>2.3800000000000002E-2</v>
      </c>
      <c r="E87" s="63">
        <v>0</v>
      </c>
    </row>
    <row r="88" spans="1:5" ht="21.75" x14ac:dyDescent="0.25">
      <c r="A88" s="10" t="s">
        <v>271</v>
      </c>
      <c r="B88" s="68" t="s">
        <v>382</v>
      </c>
      <c r="C88" s="63">
        <v>0</v>
      </c>
      <c r="D88" s="63">
        <v>2.3800000000000002E-2</v>
      </c>
      <c r="E88" s="63">
        <v>0</v>
      </c>
    </row>
    <row r="89" spans="1:5" ht="21.75" x14ac:dyDescent="0.25">
      <c r="A89" s="10" t="s">
        <v>295</v>
      </c>
      <c r="B89" s="68" t="s">
        <v>320</v>
      </c>
      <c r="C89" s="63">
        <v>0</v>
      </c>
      <c r="D89" s="63">
        <v>2.3800000000000002E-2</v>
      </c>
      <c r="E89" s="63">
        <v>0</v>
      </c>
    </row>
    <row r="90" spans="1:5" ht="21.75" x14ac:dyDescent="0.25">
      <c r="A90" s="10" t="s">
        <v>284</v>
      </c>
      <c r="B90" s="68" t="s">
        <v>321</v>
      </c>
      <c r="C90" s="63">
        <v>0</v>
      </c>
      <c r="D90" s="63">
        <v>2.3800000000000002E-2</v>
      </c>
      <c r="E90" s="63">
        <v>0</v>
      </c>
    </row>
    <row r="91" spans="1:5" ht="21.75" x14ac:dyDescent="0.25">
      <c r="A91" s="10" t="s">
        <v>263</v>
      </c>
      <c r="B91" s="68" t="s">
        <v>322</v>
      </c>
      <c r="C91" s="63">
        <v>0</v>
      </c>
      <c r="D91" s="63">
        <v>2.3800000000000002E-2</v>
      </c>
      <c r="E91" s="63">
        <v>0</v>
      </c>
    </row>
    <row r="92" spans="1:5" ht="21.75" x14ac:dyDescent="0.25">
      <c r="A92" s="11" t="s">
        <v>89</v>
      </c>
      <c r="B92" s="12"/>
      <c r="C92" s="19">
        <f>SUM(C93:C95)</f>
        <v>1</v>
      </c>
      <c r="D92" s="19">
        <f>SUM(D93:D95)</f>
        <v>0</v>
      </c>
      <c r="E92" s="19">
        <f>SUM(E93:E95)</f>
        <v>0</v>
      </c>
    </row>
    <row r="93" spans="1:5" ht="21.75" x14ac:dyDescent="0.25">
      <c r="A93" s="14" t="s">
        <v>210</v>
      </c>
      <c r="B93" s="15" t="s">
        <v>360</v>
      </c>
      <c r="C93" s="21">
        <v>0.51</v>
      </c>
      <c r="D93" s="21">
        <v>0</v>
      </c>
      <c r="E93" s="21">
        <v>0</v>
      </c>
    </row>
    <row r="94" spans="1:5" ht="21.75" x14ac:dyDescent="0.25">
      <c r="A94" s="14" t="s">
        <v>209</v>
      </c>
      <c r="B94" s="15" t="s">
        <v>361</v>
      </c>
      <c r="C94" s="21">
        <v>0.28000000000000003</v>
      </c>
      <c r="D94" s="21">
        <v>0</v>
      </c>
      <c r="E94" s="21">
        <v>0</v>
      </c>
    </row>
    <row r="95" spans="1:5" ht="21.75" x14ac:dyDescent="0.25">
      <c r="A95" s="14" t="s">
        <v>204</v>
      </c>
      <c r="B95" s="15" t="s">
        <v>362</v>
      </c>
      <c r="C95" s="21">
        <v>0.21</v>
      </c>
      <c r="D95" s="21">
        <v>0</v>
      </c>
      <c r="E95" s="21">
        <v>0</v>
      </c>
    </row>
    <row r="96" spans="1:5" ht="21.75" x14ac:dyDescent="0.25">
      <c r="A96" s="22" t="s">
        <v>93</v>
      </c>
      <c r="B96" s="23"/>
      <c r="C96" s="24">
        <f>C92+C6</f>
        <v>1</v>
      </c>
      <c r="D96" s="24">
        <f>D92+D6</f>
        <v>1.0000000000000007</v>
      </c>
      <c r="E96" s="24">
        <f>E92+E6</f>
        <v>1.0000000000000004</v>
      </c>
    </row>
    <row r="97" spans="1:5" ht="21.75" x14ac:dyDescent="0.4">
      <c r="A97" s="71" t="s">
        <v>64</v>
      </c>
      <c r="B97" s="71"/>
      <c r="C97" s="71"/>
      <c r="D97" s="71"/>
      <c r="E97" s="4"/>
    </row>
    <row r="98" spans="1:5" ht="21.75" x14ac:dyDescent="0.4">
      <c r="A98" s="71" t="s">
        <v>65</v>
      </c>
      <c r="B98" s="71"/>
      <c r="C98" s="71"/>
      <c r="D98" s="71"/>
      <c r="E98" s="4"/>
    </row>
    <row r="99" spans="1:5" ht="21.75" x14ac:dyDescent="0.4">
      <c r="A99" s="4"/>
      <c r="B99" s="4"/>
      <c r="C99" s="4"/>
      <c r="D99" s="4"/>
      <c r="E99" s="4"/>
    </row>
    <row r="100" spans="1:5" ht="25.5" customHeight="1" x14ac:dyDescent="0.25"/>
  </sheetData>
  <mergeCells count="4">
    <mergeCell ref="A1:B1"/>
    <mergeCell ref="A3:E3"/>
    <mergeCell ref="A97:D97"/>
    <mergeCell ref="A98:D98"/>
  </mergeCells>
  <hyperlinks>
    <hyperlink ref="A1" location="'Summary Offerings'!A1" display="Return To Summary Offerings" xr:uid="{A530C30D-8B77-4252-833E-F115F60E1A85}"/>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AA897-AD7B-4037-AD9B-F7202645FCD9}">
  <dimension ref="A1:D100"/>
  <sheetViews>
    <sheetView showGridLines="0" workbookViewId="0">
      <selection activeCell="E30" sqref="E30"/>
    </sheetView>
  </sheetViews>
  <sheetFormatPr defaultRowHeight="15" x14ac:dyDescent="0.25"/>
  <cols>
    <col min="1" max="1" width="14.28515625" customWidth="1"/>
    <col min="2" max="2" width="62.28515625" bestFit="1" customWidth="1"/>
    <col min="3" max="3" width="43" customWidth="1"/>
    <col min="4" max="4" width="44.5703125" customWidth="1"/>
  </cols>
  <sheetData>
    <row r="1" spans="1:4" ht="18.75" x14ac:dyDescent="0.3">
      <c r="A1" s="90" t="s">
        <v>67</v>
      </c>
      <c r="B1" s="90"/>
      <c r="C1" s="3"/>
      <c r="D1" s="3"/>
    </row>
    <row r="2" spans="1:4" ht="18.75" x14ac:dyDescent="0.3">
      <c r="A2" s="38"/>
      <c r="B2" s="3"/>
      <c r="C2" s="3"/>
      <c r="D2" s="3"/>
    </row>
    <row r="3" spans="1:4" ht="23.25" x14ac:dyDescent="0.35">
      <c r="A3" s="70" t="s">
        <v>206</v>
      </c>
      <c r="B3" s="70"/>
      <c r="C3" s="70"/>
      <c r="D3" s="70"/>
    </row>
    <row r="5" spans="1:4" ht="18.75" x14ac:dyDescent="0.25">
      <c r="A5" s="5" t="s">
        <v>69</v>
      </c>
      <c r="B5" s="6" t="s">
        <v>70</v>
      </c>
      <c r="C5" s="7" t="s">
        <v>207</v>
      </c>
      <c r="D5" s="8" t="s">
        <v>208</v>
      </c>
    </row>
    <row r="6" spans="1:4" ht="18.75" x14ac:dyDescent="0.25">
      <c r="A6" s="11" t="s">
        <v>78</v>
      </c>
      <c r="B6" s="12"/>
      <c r="C6" s="13">
        <f>SUM(C7:C70)</f>
        <v>1.0000000000000002</v>
      </c>
      <c r="D6" s="13">
        <f>SUM(D7:D70)</f>
        <v>1.0000000000000004</v>
      </c>
    </row>
    <row r="7" spans="1:4" ht="18.75" x14ac:dyDescent="0.25">
      <c r="A7" s="65" t="s">
        <v>211</v>
      </c>
      <c r="B7" s="66" t="s">
        <v>296</v>
      </c>
      <c r="C7" s="67">
        <v>3.7999999999999999E-2</v>
      </c>
      <c r="D7" s="67">
        <v>2.5000000000000001E-2</v>
      </c>
    </row>
    <row r="8" spans="1:4" ht="18.75" x14ac:dyDescent="0.25">
      <c r="A8" s="65" t="s">
        <v>291</v>
      </c>
      <c r="B8" s="66" t="s">
        <v>297</v>
      </c>
      <c r="C8" s="67">
        <v>3.6999999999999998E-2</v>
      </c>
      <c r="D8" s="67">
        <v>0</v>
      </c>
    </row>
    <row r="9" spans="1:4" ht="18.75" x14ac:dyDescent="0.25">
      <c r="A9" s="65" t="s">
        <v>288</v>
      </c>
      <c r="B9" s="66" t="s">
        <v>298</v>
      </c>
      <c r="C9" s="67">
        <v>3.6999999999999998E-2</v>
      </c>
      <c r="D9" s="67">
        <v>0</v>
      </c>
    </row>
    <row r="10" spans="1:4" ht="18.75" x14ac:dyDescent="0.25">
      <c r="A10" s="65" t="s">
        <v>264</v>
      </c>
      <c r="B10" s="66" t="s">
        <v>299</v>
      </c>
      <c r="C10" s="67">
        <v>3.6999999999999998E-2</v>
      </c>
      <c r="D10" s="67">
        <v>0</v>
      </c>
    </row>
    <row r="11" spans="1:4" ht="18.75" x14ac:dyDescent="0.25">
      <c r="A11" s="65" t="s">
        <v>294</v>
      </c>
      <c r="B11" s="66" t="s">
        <v>300</v>
      </c>
      <c r="C11" s="67">
        <v>3.6999999999999998E-2</v>
      </c>
      <c r="D11" s="67">
        <v>0</v>
      </c>
    </row>
    <row r="12" spans="1:4" ht="18.75" x14ac:dyDescent="0.25">
      <c r="A12" s="65" t="s">
        <v>292</v>
      </c>
      <c r="B12" s="66" t="s">
        <v>301</v>
      </c>
      <c r="C12" s="67">
        <v>3.6999999999999998E-2</v>
      </c>
      <c r="D12" s="67">
        <v>0</v>
      </c>
    </row>
    <row r="13" spans="1:4" ht="18.75" x14ac:dyDescent="0.25">
      <c r="A13" s="65" t="s">
        <v>227</v>
      </c>
      <c r="B13" s="66" t="s">
        <v>302</v>
      </c>
      <c r="C13" s="67">
        <v>3.6999999999999998E-2</v>
      </c>
      <c r="D13" s="67">
        <v>2.5000000000000001E-2</v>
      </c>
    </row>
    <row r="14" spans="1:4" ht="18.75" x14ac:dyDescent="0.25">
      <c r="A14" s="65" t="s">
        <v>285</v>
      </c>
      <c r="B14" s="66" t="s">
        <v>303</v>
      </c>
      <c r="C14" s="67">
        <v>3.6999999999999998E-2</v>
      </c>
      <c r="D14" s="67">
        <v>0</v>
      </c>
    </row>
    <row r="15" spans="1:4" ht="18.75" x14ac:dyDescent="0.25">
      <c r="A15" s="65" t="s">
        <v>287</v>
      </c>
      <c r="B15" s="66" t="s">
        <v>304</v>
      </c>
      <c r="C15" s="67">
        <v>3.6999999999999998E-2</v>
      </c>
      <c r="D15" s="67">
        <v>0</v>
      </c>
    </row>
    <row r="16" spans="1:4" ht="18.75" x14ac:dyDescent="0.25">
      <c r="A16" s="65" t="s">
        <v>236</v>
      </c>
      <c r="B16" s="66" t="s">
        <v>305</v>
      </c>
      <c r="C16" s="67">
        <v>3.6999999999999998E-2</v>
      </c>
      <c r="D16" s="67">
        <v>2.5000000000000001E-2</v>
      </c>
    </row>
    <row r="17" spans="1:4" ht="18.75" x14ac:dyDescent="0.25">
      <c r="A17" s="65" t="s">
        <v>279</v>
      </c>
      <c r="B17" s="66" t="s">
        <v>306</v>
      </c>
      <c r="C17" s="67">
        <v>3.6999999999999998E-2</v>
      </c>
      <c r="D17" s="67">
        <v>0</v>
      </c>
    </row>
    <row r="18" spans="1:4" ht="18.75" x14ac:dyDescent="0.25">
      <c r="A18" s="65" t="s">
        <v>273</v>
      </c>
      <c r="B18" s="66" t="s">
        <v>307</v>
      </c>
      <c r="C18" s="67">
        <v>3.6999999999999998E-2</v>
      </c>
      <c r="D18" s="67">
        <v>0</v>
      </c>
    </row>
    <row r="19" spans="1:4" ht="18.75" x14ac:dyDescent="0.25">
      <c r="A19" s="65" t="s">
        <v>280</v>
      </c>
      <c r="B19" s="66" t="s">
        <v>308</v>
      </c>
      <c r="C19" s="67">
        <v>3.6999999999999998E-2</v>
      </c>
      <c r="D19" s="67">
        <v>0</v>
      </c>
    </row>
    <row r="20" spans="1:4" ht="18.75" x14ac:dyDescent="0.25">
      <c r="A20" s="65" t="s">
        <v>272</v>
      </c>
      <c r="B20" s="66" t="s">
        <v>309</v>
      </c>
      <c r="C20" s="67">
        <v>3.6999999999999998E-2</v>
      </c>
      <c r="D20" s="67">
        <v>0</v>
      </c>
    </row>
    <row r="21" spans="1:4" ht="18.75" x14ac:dyDescent="0.25">
      <c r="A21" s="65" t="s">
        <v>268</v>
      </c>
      <c r="B21" s="66" t="s">
        <v>310</v>
      </c>
      <c r="C21" s="67">
        <v>3.6999999999999998E-2</v>
      </c>
      <c r="D21" s="67">
        <v>0</v>
      </c>
    </row>
    <row r="22" spans="1:4" ht="18.75" x14ac:dyDescent="0.25">
      <c r="A22" s="65" t="s">
        <v>262</v>
      </c>
      <c r="B22" s="66" t="s">
        <v>311</v>
      </c>
      <c r="C22" s="67">
        <v>3.6999999999999998E-2</v>
      </c>
      <c r="D22" s="67">
        <v>0</v>
      </c>
    </row>
    <row r="23" spans="1:4" ht="18.75" x14ac:dyDescent="0.25">
      <c r="A23" s="65" t="s">
        <v>293</v>
      </c>
      <c r="B23" s="66" t="s">
        <v>312</v>
      </c>
      <c r="C23" s="67">
        <v>3.6999999999999998E-2</v>
      </c>
      <c r="D23" s="67">
        <v>0</v>
      </c>
    </row>
    <row r="24" spans="1:4" ht="18.75" x14ac:dyDescent="0.25">
      <c r="A24" s="65" t="s">
        <v>270</v>
      </c>
      <c r="B24" s="66" t="s">
        <v>313</v>
      </c>
      <c r="C24" s="67">
        <v>3.6999999999999998E-2</v>
      </c>
      <c r="D24" s="67">
        <v>0</v>
      </c>
    </row>
    <row r="25" spans="1:4" ht="18.75" x14ac:dyDescent="0.25">
      <c r="A25" s="65" t="s">
        <v>283</v>
      </c>
      <c r="B25" s="66" t="s">
        <v>314</v>
      </c>
      <c r="C25" s="67">
        <v>3.6999999999999998E-2</v>
      </c>
      <c r="D25" s="67">
        <v>0</v>
      </c>
    </row>
    <row r="26" spans="1:4" ht="18.75" x14ac:dyDescent="0.25">
      <c r="A26" s="65" t="s">
        <v>267</v>
      </c>
      <c r="B26" s="66" t="s">
        <v>315</v>
      </c>
      <c r="C26" s="67">
        <v>3.6999999999999998E-2</v>
      </c>
      <c r="D26" s="67">
        <v>0</v>
      </c>
    </row>
    <row r="27" spans="1:4" ht="18.75" x14ac:dyDescent="0.25">
      <c r="A27" s="65" t="s">
        <v>265</v>
      </c>
      <c r="B27" s="66" t="s">
        <v>316</v>
      </c>
      <c r="C27" s="67">
        <v>3.6999999999999998E-2</v>
      </c>
      <c r="D27" s="67">
        <v>0</v>
      </c>
    </row>
    <row r="28" spans="1:4" ht="18.75" x14ac:dyDescent="0.25">
      <c r="A28" s="65" t="s">
        <v>282</v>
      </c>
      <c r="B28" s="66" t="s">
        <v>317</v>
      </c>
      <c r="C28" s="67">
        <v>3.6999999999999998E-2</v>
      </c>
      <c r="D28" s="67">
        <v>0</v>
      </c>
    </row>
    <row r="29" spans="1:4" ht="18.75" x14ac:dyDescent="0.25">
      <c r="A29" s="65" t="s">
        <v>286</v>
      </c>
      <c r="B29" s="66" t="s">
        <v>318</v>
      </c>
      <c r="C29" s="67">
        <v>3.6999999999999998E-2</v>
      </c>
      <c r="D29" s="67">
        <v>0</v>
      </c>
    </row>
    <row r="30" spans="1:4" ht="18.75" x14ac:dyDescent="0.25">
      <c r="A30" s="65" t="s">
        <v>276</v>
      </c>
      <c r="B30" s="66" t="s">
        <v>319</v>
      </c>
      <c r="C30" s="67">
        <v>3.6999999999999998E-2</v>
      </c>
      <c r="D30" s="67">
        <v>0</v>
      </c>
    </row>
    <row r="31" spans="1:4" ht="21.75" x14ac:dyDescent="0.25">
      <c r="A31" s="65" t="s">
        <v>295</v>
      </c>
      <c r="B31" s="66" t="s">
        <v>320</v>
      </c>
      <c r="C31" s="67">
        <v>3.6999999999999998E-2</v>
      </c>
      <c r="D31" s="67">
        <v>0</v>
      </c>
    </row>
    <row r="32" spans="1:4" ht="21.75" x14ac:dyDescent="0.25">
      <c r="A32" s="65" t="s">
        <v>284</v>
      </c>
      <c r="B32" s="66" t="s">
        <v>321</v>
      </c>
      <c r="C32" s="67">
        <v>3.6999999999999998E-2</v>
      </c>
      <c r="D32" s="67">
        <v>0</v>
      </c>
    </row>
    <row r="33" spans="1:4" ht="21.75" x14ac:dyDescent="0.25">
      <c r="A33" s="65" t="s">
        <v>263</v>
      </c>
      <c r="B33" s="66" t="s">
        <v>322</v>
      </c>
      <c r="C33" s="67">
        <v>3.6999999999999998E-2</v>
      </c>
      <c r="D33" s="67">
        <v>0</v>
      </c>
    </row>
    <row r="34" spans="1:4" ht="21.75" x14ac:dyDescent="0.25">
      <c r="A34" s="65" t="s">
        <v>212</v>
      </c>
      <c r="B34" s="66" t="s">
        <v>323</v>
      </c>
      <c r="C34" s="67">
        <v>0</v>
      </c>
      <c r="D34" s="67">
        <v>2.5000000000000001E-2</v>
      </c>
    </row>
    <row r="35" spans="1:4" ht="21.75" x14ac:dyDescent="0.25">
      <c r="A35" s="65" t="s">
        <v>213</v>
      </c>
      <c r="B35" s="66" t="s">
        <v>324</v>
      </c>
      <c r="C35" s="67">
        <v>0</v>
      </c>
      <c r="D35" s="67">
        <v>2.5000000000000001E-2</v>
      </c>
    </row>
    <row r="36" spans="1:4" ht="21.75" x14ac:dyDescent="0.25">
      <c r="A36" s="65" t="s">
        <v>215</v>
      </c>
      <c r="B36" s="66" t="s">
        <v>325</v>
      </c>
      <c r="C36" s="67">
        <v>0</v>
      </c>
      <c r="D36" s="67">
        <v>2.5000000000000001E-2</v>
      </c>
    </row>
    <row r="37" spans="1:4" ht="21.75" x14ac:dyDescent="0.25">
      <c r="A37" s="65" t="s">
        <v>216</v>
      </c>
      <c r="B37" s="66" t="s">
        <v>326</v>
      </c>
      <c r="C37" s="67">
        <v>0</v>
      </c>
      <c r="D37" s="67">
        <v>2.5000000000000001E-2</v>
      </c>
    </row>
    <row r="38" spans="1:4" ht="21.75" x14ac:dyDescent="0.25">
      <c r="A38" s="65" t="s">
        <v>217</v>
      </c>
      <c r="B38" s="66" t="s">
        <v>327</v>
      </c>
      <c r="C38" s="67">
        <v>0</v>
      </c>
      <c r="D38" s="67">
        <v>2.5000000000000001E-2</v>
      </c>
    </row>
    <row r="39" spans="1:4" ht="21.75" x14ac:dyDescent="0.25">
      <c r="A39" s="65" t="s">
        <v>218</v>
      </c>
      <c r="B39" s="66" t="s">
        <v>328</v>
      </c>
      <c r="C39" s="67">
        <v>0</v>
      </c>
      <c r="D39" s="67">
        <v>2.5000000000000001E-2</v>
      </c>
    </row>
    <row r="40" spans="1:4" ht="21.75" x14ac:dyDescent="0.25">
      <c r="A40" s="65" t="s">
        <v>220</v>
      </c>
      <c r="B40" s="66" t="s">
        <v>329</v>
      </c>
      <c r="C40" s="67">
        <v>0</v>
      </c>
      <c r="D40" s="67">
        <v>2.5000000000000001E-2</v>
      </c>
    </row>
    <row r="41" spans="1:4" ht="21.75" x14ac:dyDescent="0.25">
      <c r="A41" s="65" t="s">
        <v>221</v>
      </c>
      <c r="B41" s="66" t="s">
        <v>330</v>
      </c>
      <c r="C41" s="67">
        <v>0</v>
      </c>
      <c r="D41" s="67">
        <v>2.5000000000000001E-2</v>
      </c>
    </row>
    <row r="42" spans="1:4" ht="21.75" x14ac:dyDescent="0.25">
      <c r="A42" s="65" t="s">
        <v>222</v>
      </c>
      <c r="B42" s="66" t="s">
        <v>331</v>
      </c>
      <c r="C42" s="67">
        <v>0</v>
      </c>
      <c r="D42" s="67">
        <v>2.5000000000000001E-2</v>
      </c>
    </row>
    <row r="43" spans="1:4" ht="21.75" x14ac:dyDescent="0.25">
      <c r="A43" s="65" t="s">
        <v>223</v>
      </c>
      <c r="B43" s="66" t="s">
        <v>332</v>
      </c>
      <c r="C43" s="67">
        <v>0</v>
      </c>
      <c r="D43" s="67">
        <v>2.5000000000000001E-2</v>
      </c>
    </row>
    <row r="44" spans="1:4" ht="21.75" x14ac:dyDescent="0.25">
      <c r="A44" s="65" t="s">
        <v>224</v>
      </c>
      <c r="B44" s="66" t="s">
        <v>333</v>
      </c>
      <c r="C44" s="67">
        <v>0</v>
      </c>
      <c r="D44" s="67">
        <v>2.5000000000000001E-2</v>
      </c>
    </row>
    <row r="45" spans="1:4" ht="21.75" x14ac:dyDescent="0.25">
      <c r="A45" s="65" t="s">
        <v>225</v>
      </c>
      <c r="B45" s="66" t="s">
        <v>334</v>
      </c>
      <c r="C45" s="67">
        <v>0</v>
      </c>
      <c r="D45" s="67">
        <v>2.5000000000000001E-2</v>
      </c>
    </row>
    <row r="46" spans="1:4" ht="21.75" x14ac:dyDescent="0.25">
      <c r="A46" s="65" t="s">
        <v>226</v>
      </c>
      <c r="B46" s="66" t="s">
        <v>335</v>
      </c>
      <c r="C46" s="67">
        <v>0</v>
      </c>
      <c r="D46" s="67">
        <v>2.5000000000000001E-2</v>
      </c>
    </row>
    <row r="47" spans="1:4" ht="21.75" x14ac:dyDescent="0.25">
      <c r="A47" s="65" t="s">
        <v>228</v>
      </c>
      <c r="B47" s="66" t="s">
        <v>336</v>
      </c>
      <c r="C47" s="67">
        <v>0</v>
      </c>
      <c r="D47" s="67">
        <v>2.5000000000000001E-2</v>
      </c>
    </row>
    <row r="48" spans="1:4" ht="21.75" x14ac:dyDescent="0.25">
      <c r="A48" s="65" t="s">
        <v>229</v>
      </c>
      <c r="B48" s="66" t="s">
        <v>337</v>
      </c>
      <c r="C48" s="67">
        <v>0</v>
      </c>
      <c r="D48" s="67">
        <v>2.5000000000000001E-2</v>
      </c>
    </row>
    <row r="49" spans="1:4" ht="21.75" x14ac:dyDescent="0.25">
      <c r="A49" s="65" t="s">
        <v>230</v>
      </c>
      <c r="B49" s="66" t="s">
        <v>338</v>
      </c>
      <c r="C49" s="67">
        <v>0</v>
      </c>
      <c r="D49" s="67">
        <v>2.5000000000000001E-2</v>
      </c>
    </row>
    <row r="50" spans="1:4" ht="21.75" x14ac:dyDescent="0.25">
      <c r="A50" s="65" t="s">
        <v>231</v>
      </c>
      <c r="B50" s="66" t="s">
        <v>339</v>
      </c>
      <c r="C50" s="67">
        <v>0</v>
      </c>
      <c r="D50" s="67">
        <v>2.5000000000000001E-2</v>
      </c>
    </row>
    <row r="51" spans="1:4" ht="21.75" x14ac:dyDescent="0.25">
      <c r="A51" s="65" t="s">
        <v>232</v>
      </c>
      <c r="B51" s="66" t="s">
        <v>340</v>
      </c>
      <c r="C51" s="67">
        <v>0</v>
      </c>
      <c r="D51" s="67">
        <v>2.5000000000000001E-2</v>
      </c>
    </row>
    <row r="52" spans="1:4" ht="21.75" x14ac:dyDescent="0.25">
      <c r="A52" s="65" t="s">
        <v>233</v>
      </c>
      <c r="B52" s="66" t="s">
        <v>341</v>
      </c>
      <c r="C52" s="67">
        <v>0</v>
      </c>
      <c r="D52" s="67">
        <v>2.5000000000000001E-2</v>
      </c>
    </row>
    <row r="53" spans="1:4" ht="21.75" x14ac:dyDescent="0.25">
      <c r="A53" s="65" t="s">
        <v>234</v>
      </c>
      <c r="B53" s="66" t="s">
        <v>342</v>
      </c>
      <c r="C53" s="67">
        <v>0</v>
      </c>
      <c r="D53" s="67">
        <v>2.5000000000000001E-2</v>
      </c>
    </row>
    <row r="54" spans="1:4" ht="21.75" x14ac:dyDescent="0.25">
      <c r="A54" s="65" t="s">
        <v>237</v>
      </c>
      <c r="B54" s="66" t="s">
        <v>343</v>
      </c>
      <c r="C54" s="67">
        <v>0</v>
      </c>
      <c r="D54" s="67">
        <v>2.5000000000000001E-2</v>
      </c>
    </row>
    <row r="55" spans="1:4" ht="21.75" x14ac:dyDescent="0.25">
      <c r="A55" s="65" t="s">
        <v>238</v>
      </c>
      <c r="B55" s="66" t="s">
        <v>344</v>
      </c>
      <c r="C55" s="67">
        <v>0</v>
      </c>
      <c r="D55" s="67">
        <v>2.5000000000000001E-2</v>
      </c>
    </row>
    <row r="56" spans="1:4" ht="21.75" x14ac:dyDescent="0.25">
      <c r="A56" s="65" t="s">
        <v>240</v>
      </c>
      <c r="B56" s="66" t="s">
        <v>345</v>
      </c>
      <c r="C56" s="67">
        <v>0</v>
      </c>
      <c r="D56" s="67">
        <v>2.5000000000000001E-2</v>
      </c>
    </row>
    <row r="57" spans="1:4" ht="21.75" x14ac:dyDescent="0.25">
      <c r="A57" s="65" t="s">
        <v>243</v>
      </c>
      <c r="B57" s="66" t="s">
        <v>346</v>
      </c>
      <c r="C57" s="67">
        <v>0</v>
      </c>
      <c r="D57" s="67">
        <v>2.5000000000000001E-2</v>
      </c>
    </row>
    <row r="58" spans="1:4" ht="21.75" x14ac:dyDescent="0.25">
      <c r="A58" s="65" t="s">
        <v>244</v>
      </c>
      <c r="B58" s="66" t="s">
        <v>347</v>
      </c>
      <c r="C58" s="67">
        <v>0</v>
      </c>
      <c r="D58" s="67">
        <v>2.5000000000000001E-2</v>
      </c>
    </row>
    <row r="59" spans="1:4" ht="21.75" x14ac:dyDescent="0.25">
      <c r="A59" s="65" t="s">
        <v>246</v>
      </c>
      <c r="B59" s="66" t="s">
        <v>348</v>
      </c>
      <c r="C59" s="67">
        <v>0</v>
      </c>
      <c r="D59" s="67">
        <v>2.5000000000000001E-2</v>
      </c>
    </row>
    <row r="60" spans="1:4" ht="21.75" x14ac:dyDescent="0.25">
      <c r="A60" s="65" t="s">
        <v>247</v>
      </c>
      <c r="B60" s="66" t="s">
        <v>349</v>
      </c>
      <c r="C60" s="67">
        <v>0</v>
      </c>
      <c r="D60" s="67">
        <v>2.5000000000000001E-2</v>
      </c>
    </row>
    <row r="61" spans="1:4" ht="21.75" x14ac:dyDescent="0.25">
      <c r="A61" s="65" t="s">
        <v>248</v>
      </c>
      <c r="B61" s="66" t="s">
        <v>350</v>
      </c>
      <c r="C61" s="67">
        <v>0</v>
      </c>
      <c r="D61" s="67">
        <v>2.5000000000000001E-2</v>
      </c>
    </row>
    <row r="62" spans="1:4" ht="21.75" x14ac:dyDescent="0.25">
      <c r="A62" s="65" t="s">
        <v>249</v>
      </c>
      <c r="B62" s="66" t="s">
        <v>351</v>
      </c>
      <c r="C62" s="67">
        <v>0</v>
      </c>
      <c r="D62" s="67">
        <v>2.5000000000000001E-2</v>
      </c>
    </row>
    <row r="63" spans="1:4" ht="21.75" x14ac:dyDescent="0.25">
      <c r="A63" s="65" t="s">
        <v>250</v>
      </c>
      <c r="B63" s="66" t="s">
        <v>352</v>
      </c>
      <c r="C63" s="67">
        <v>0</v>
      </c>
      <c r="D63" s="67">
        <v>2.5000000000000001E-2</v>
      </c>
    </row>
    <row r="64" spans="1:4" ht="21.75" x14ac:dyDescent="0.25">
      <c r="A64" s="65" t="s">
        <v>251</v>
      </c>
      <c r="B64" s="66" t="s">
        <v>353</v>
      </c>
      <c r="C64" s="67">
        <v>0</v>
      </c>
      <c r="D64" s="67">
        <v>2.5000000000000001E-2</v>
      </c>
    </row>
    <row r="65" spans="1:4" ht="21.75" x14ac:dyDescent="0.25">
      <c r="A65" s="65" t="s">
        <v>253</v>
      </c>
      <c r="B65" s="66" t="s">
        <v>354</v>
      </c>
      <c r="C65" s="67">
        <v>0</v>
      </c>
      <c r="D65" s="67">
        <v>2.5000000000000001E-2</v>
      </c>
    </row>
    <row r="66" spans="1:4" ht="21.75" x14ac:dyDescent="0.25">
      <c r="A66" s="65" t="s">
        <v>254</v>
      </c>
      <c r="B66" s="66" t="s">
        <v>355</v>
      </c>
      <c r="C66" s="67">
        <v>0</v>
      </c>
      <c r="D66" s="67">
        <v>2.5000000000000001E-2</v>
      </c>
    </row>
    <row r="67" spans="1:4" ht="21.75" x14ac:dyDescent="0.25">
      <c r="A67" s="65" t="s">
        <v>256</v>
      </c>
      <c r="B67" s="66" t="s">
        <v>356</v>
      </c>
      <c r="C67" s="67">
        <v>0</v>
      </c>
      <c r="D67" s="67">
        <v>2.5000000000000001E-2</v>
      </c>
    </row>
    <row r="68" spans="1:4" ht="21.75" x14ac:dyDescent="0.25">
      <c r="A68" s="65" t="s">
        <v>257</v>
      </c>
      <c r="B68" s="66" t="s">
        <v>357</v>
      </c>
      <c r="C68" s="67">
        <v>0</v>
      </c>
      <c r="D68" s="67">
        <v>2.5000000000000001E-2</v>
      </c>
    </row>
    <row r="69" spans="1:4" ht="21.75" x14ac:dyDescent="0.25">
      <c r="A69" s="65" t="s">
        <v>259</v>
      </c>
      <c r="B69" s="66" t="s">
        <v>358</v>
      </c>
      <c r="C69" s="67">
        <v>0</v>
      </c>
      <c r="D69" s="67">
        <v>2.5000000000000001E-2</v>
      </c>
    </row>
    <row r="70" spans="1:4" ht="21.75" x14ac:dyDescent="0.25">
      <c r="A70" s="65" t="s">
        <v>260</v>
      </c>
      <c r="B70" s="66" t="s">
        <v>359</v>
      </c>
      <c r="C70" s="67">
        <v>0</v>
      </c>
      <c r="D70" s="67">
        <v>2.5000000000000001E-2</v>
      </c>
    </row>
    <row r="71" spans="1:4" ht="21.75" x14ac:dyDescent="0.25">
      <c r="A71" s="11" t="s">
        <v>89</v>
      </c>
      <c r="B71" s="12"/>
      <c r="C71" s="19">
        <v>0</v>
      </c>
      <c r="D71" s="19">
        <v>0</v>
      </c>
    </row>
    <row r="72" spans="1:4" ht="21.75" x14ac:dyDescent="0.25">
      <c r="A72" s="22" t="s">
        <v>93</v>
      </c>
      <c r="B72" s="23"/>
      <c r="C72" s="24">
        <f>C71+C6</f>
        <v>1.0000000000000002</v>
      </c>
      <c r="D72" s="24">
        <f>D71+D6</f>
        <v>1.0000000000000004</v>
      </c>
    </row>
    <row r="73" spans="1:4" x14ac:dyDescent="0.25">
      <c r="A73" s="71" t="s">
        <v>64</v>
      </c>
      <c r="B73" s="71"/>
      <c r="C73" s="71"/>
      <c r="D73" s="71"/>
    </row>
    <row r="74" spans="1:4" x14ac:dyDescent="0.25">
      <c r="A74" s="71" t="s">
        <v>65</v>
      </c>
      <c r="B74" s="71"/>
      <c r="C74" s="71"/>
      <c r="D74" s="71"/>
    </row>
    <row r="75" spans="1:4" ht="21.75" x14ac:dyDescent="0.4">
      <c r="A75" s="4"/>
      <c r="B75" s="4"/>
      <c r="C75" s="4"/>
      <c r="D75" s="4"/>
    </row>
    <row r="100" ht="25.5" customHeight="1" x14ac:dyDescent="0.25"/>
  </sheetData>
  <mergeCells count="4">
    <mergeCell ref="A74:D74"/>
    <mergeCell ref="A1:B1"/>
    <mergeCell ref="A3:D3"/>
    <mergeCell ref="A73:D73"/>
  </mergeCells>
  <hyperlinks>
    <hyperlink ref="A1" location="'Summary Offerings'!A1" display="Return To Summary Offerings" xr:uid="{D3FB5BE8-E531-41FF-9DFF-006B2BB0D454}"/>
  </hyperlinks>
  <pageMargins left="0.7" right="0.7" top="0.75" bottom="0.75" header="0.3" footer="0.3"/>
  <ignoredErrors>
    <ignoredError sqref="C6:D6" formulaRange="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FE912-8F81-4306-BDB2-CED595F1D0EC}">
  <sheetPr>
    <pageSetUpPr fitToPage="1"/>
  </sheetPr>
  <dimension ref="A1:M23"/>
  <sheetViews>
    <sheetView showGridLines="0" workbookViewId="0">
      <selection activeCell="J4" sqref="J4"/>
    </sheetView>
  </sheetViews>
  <sheetFormatPr defaultColWidth="9.140625" defaultRowHeight="18.75" x14ac:dyDescent="0.3"/>
  <cols>
    <col min="1" max="1" width="13.85546875" style="4" customWidth="1"/>
    <col min="2" max="2" width="53.42578125" style="4" customWidth="1"/>
    <col min="3" max="3" width="35.85546875" style="4" hidden="1" customWidth="1"/>
    <col min="4" max="9" width="21.42578125" style="4" customWidth="1"/>
    <col min="10" max="10" width="9.140625" style="4"/>
    <col min="11" max="11" width="11.28515625" style="4" customWidth="1"/>
    <col min="12" max="12" width="13.7109375" style="4" customWidth="1"/>
    <col min="13" max="13" width="12.28515625" style="4" customWidth="1"/>
    <col min="14" max="16384" width="9.140625" style="4"/>
  </cols>
  <sheetData>
    <row r="1" spans="1:13" x14ac:dyDescent="0.3">
      <c r="A1" s="38" t="s">
        <v>67</v>
      </c>
    </row>
    <row r="2" spans="1:13" s="3" customFormat="1" x14ac:dyDescent="0.3"/>
    <row r="3" spans="1:13" ht="23.25" x14ac:dyDescent="0.35">
      <c r="A3" s="70" t="s">
        <v>185</v>
      </c>
      <c r="B3" s="70"/>
      <c r="C3" s="70"/>
      <c r="D3" s="70"/>
      <c r="E3" s="70"/>
      <c r="F3" s="70"/>
      <c r="G3" s="70"/>
      <c r="H3" s="70"/>
      <c r="I3" s="70"/>
    </row>
    <row r="4" spans="1:13" s="3" customFormat="1" x14ac:dyDescent="0.3"/>
    <row r="5" spans="1:13" s="10" customFormat="1" ht="45" customHeight="1" x14ac:dyDescent="0.25">
      <c r="A5" s="5" t="s">
        <v>69</v>
      </c>
      <c r="B5" s="6" t="s">
        <v>70</v>
      </c>
      <c r="C5" s="6" t="s">
        <v>71</v>
      </c>
      <c r="D5" s="7" t="s">
        <v>72</v>
      </c>
      <c r="E5" s="8" t="s">
        <v>73</v>
      </c>
      <c r="F5" s="9" t="s">
        <v>74</v>
      </c>
      <c r="G5" s="9" t="s">
        <v>75</v>
      </c>
      <c r="H5" s="9" t="s">
        <v>76</v>
      </c>
      <c r="I5" s="9" t="s">
        <v>77</v>
      </c>
    </row>
    <row r="6" spans="1:13" ht="24" customHeight="1" x14ac:dyDescent="0.3">
      <c r="A6" s="11" t="s">
        <v>78</v>
      </c>
      <c r="B6" s="12"/>
      <c r="C6" s="12"/>
      <c r="D6" s="13">
        <f t="shared" ref="D6:I6" si="0">SUM(D7:D9)</f>
        <v>0</v>
      </c>
      <c r="E6" s="13">
        <f t="shared" si="0"/>
        <v>0.06</v>
      </c>
      <c r="F6" s="13">
        <f t="shared" si="0"/>
        <v>0.26</v>
      </c>
      <c r="G6" s="13">
        <f t="shared" si="0"/>
        <v>0.47399999999999998</v>
      </c>
      <c r="H6" s="13">
        <f t="shared" si="0"/>
        <v>0.63200000000000001</v>
      </c>
      <c r="I6" s="13">
        <f t="shared" si="0"/>
        <v>0.79</v>
      </c>
    </row>
    <row r="7" spans="1:13" s="3" customFormat="1" ht="24" customHeight="1" x14ac:dyDescent="0.3">
      <c r="A7" s="14" t="s">
        <v>79</v>
      </c>
      <c r="B7" s="15" t="s">
        <v>80</v>
      </c>
      <c r="C7" s="15" t="s">
        <v>81</v>
      </c>
      <c r="D7" s="16">
        <v>0</v>
      </c>
      <c r="E7" s="16">
        <v>0</v>
      </c>
      <c r="F7" s="16">
        <v>0.14000000000000001</v>
      </c>
      <c r="G7" s="18">
        <v>0.29399999999999998</v>
      </c>
      <c r="H7" s="16">
        <v>0.39200000000000002</v>
      </c>
      <c r="I7" s="16">
        <v>0.49</v>
      </c>
      <c r="K7" s="30"/>
      <c r="L7" s="30"/>
      <c r="M7" s="30"/>
    </row>
    <row r="8" spans="1:13" s="3" customFormat="1" ht="24" customHeight="1" x14ac:dyDescent="0.3">
      <c r="A8" s="14" t="s">
        <v>130</v>
      </c>
      <c r="B8" s="15" t="s">
        <v>131</v>
      </c>
      <c r="C8" s="15" t="s">
        <v>186</v>
      </c>
      <c r="D8" s="16">
        <v>0</v>
      </c>
      <c r="E8" s="16">
        <v>0.03</v>
      </c>
      <c r="F8" s="16">
        <v>0.06</v>
      </c>
      <c r="G8" s="18">
        <v>0.09</v>
      </c>
      <c r="H8" s="16">
        <v>0.12</v>
      </c>
      <c r="I8" s="16">
        <v>0.15</v>
      </c>
      <c r="K8" s="30"/>
      <c r="L8" s="30"/>
      <c r="M8" s="30"/>
    </row>
    <row r="9" spans="1:13" s="3" customFormat="1" ht="24" customHeight="1" x14ac:dyDescent="0.3">
      <c r="A9" s="14" t="s">
        <v>102</v>
      </c>
      <c r="B9" s="15" t="s">
        <v>103</v>
      </c>
      <c r="C9" s="15" t="s">
        <v>104</v>
      </c>
      <c r="D9" s="16">
        <v>0</v>
      </c>
      <c r="E9" s="16">
        <v>0.03</v>
      </c>
      <c r="F9" s="16">
        <v>0.06</v>
      </c>
      <c r="G9" s="18">
        <v>0.09</v>
      </c>
      <c r="H9" s="16">
        <v>0.12</v>
      </c>
      <c r="I9" s="16">
        <v>0.15</v>
      </c>
      <c r="K9" s="30"/>
      <c r="L9" s="30"/>
      <c r="M9" s="30"/>
    </row>
    <row r="10" spans="1:13" ht="24" customHeight="1" x14ac:dyDescent="0.3">
      <c r="A10" s="11" t="s">
        <v>82</v>
      </c>
      <c r="B10" s="12"/>
      <c r="C10" s="25"/>
      <c r="D10" s="13">
        <f t="shared" ref="D10:I10" si="1">SUM(D11:D12)</f>
        <v>1</v>
      </c>
      <c r="E10" s="13">
        <f t="shared" si="1"/>
        <v>0.8</v>
      </c>
      <c r="F10" s="13">
        <f t="shared" si="1"/>
        <v>0.6</v>
      </c>
      <c r="G10" s="13">
        <f t="shared" si="1"/>
        <v>0.4</v>
      </c>
      <c r="H10" s="13">
        <f t="shared" si="1"/>
        <v>0.2</v>
      </c>
      <c r="I10" s="13">
        <f t="shared" si="1"/>
        <v>0</v>
      </c>
    </row>
    <row r="11" spans="1:13" s="3" customFormat="1" ht="24" customHeight="1" x14ac:dyDescent="0.3">
      <c r="A11" s="14" t="s">
        <v>137</v>
      </c>
      <c r="B11" s="15" t="s">
        <v>138</v>
      </c>
      <c r="C11" s="15" t="s">
        <v>187</v>
      </c>
      <c r="D11" s="18">
        <v>0.4</v>
      </c>
      <c r="E11" s="18">
        <v>0.32</v>
      </c>
      <c r="F11" s="18">
        <v>0.24</v>
      </c>
      <c r="G11" s="18">
        <v>0.16</v>
      </c>
      <c r="H11" s="18">
        <v>0.08</v>
      </c>
      <c r="I11" s="18">
        <v>0</v>
      </c>
    </row>
    <row r="12" spans="1:13" s="3" customFormat="1" ht="24" customHeight="1" x14ac:dyDescent="0.3">
      <c r="A12" s="14" t="s">
        <v>86</v>
      </c>
      <c r="B12" s="15" t="s">
        <v>87</v>
      </c>
      <c r="C12" s="15" t="s">
        <v>88</v>
      </c>
      <c r="D12" s="18">
        <v>0.6</v>
      </c>
      <c r="E12" s="18">
        <v>0.48</v>
      </c>
      <c r="F12" s="18">
        <v>0.36</v>
      </c>
      <c r="G12" s="18">
        <v>0.24</v>
      </c>
      <c r="H12" s="18">
        <v>0.12</v>
      </c>
      <c r="I12" s="18">
        <v>0</v>
      </c>
    </row>
    <row r="13" spans="1:13" ht="24" customHeight="1" x14ac:dyDescent="0.3">
      <c r="A13" s="11" t="s">
        <v>89</v>
      </c>
      <c r="B13" s="12"/>
      <c r="C13" s="25"/>
      <c r="D13" s="19">
        <f t="shared" ref="D13:I13" si="2">SUM(D14:D14)</f>
        <v>0</v>
      </c>
      <c r="E13" s="19">
        <f t="shared" si="2"/>
        <v>0.14000000000000001</v>
      </c>
      <c r="F13" s="19">
        <f t="shared" si="2"/>
        <v>0.14000000000000001</v>
      </c>
      <c r="G13" s="13">
        <f t="shared" si="2"/>
        <v>0.126</v>
      </c>
      <c r="H13" s="19">
        <f t="shared" si="2"/>
        <v>0.16800000000000001</v>
      </c>
      <c r="I13" s="19">
        <f t="shared" si="2"/>
        <v>0.21</v>
      </c>
    </row>
    <row r="14" spans="1:13" s="3" customFormat="1" ht="24" customHeight="1" x14ac:dyDescent="0.3">
      <c r="A14" s="14" t="s">
        <v>90</v>
      </c>
      <c r="B14" s="15" t="s">
        <v>91</v>
      </c>
      <c r="C14" s="20" t="s">
        <v>188</v>
      </c>
      <c r="D14" s="21">
        <v>0</v>
      </c>
      <c r="E14" s="21">
        <v>0.14000000000000001</v>
      </c>
      <c r="F14" s="21">
        <v>0.14000000000000001</v>
      </c>
      <c r="G14" s="36">
        <v>0.126</v>
      </c>
      <c r="H14" s="21">
        <v>0.16800000000000001</v>
      </c>
      <c r="I14" s="21">
        <v>0.21</v>
      </c>
    </row>
    <row r="15" spans="1:13" ht="24" customHeight="1" x14ac:dyDescent="0.3">
      <c r="A15" s="22" t="s">
        <v>93</v>
      </c>
      <c r="B15" s="23"/>
      <c r="C15" s="23"/>
      <c r="D15" s="24">
        <f>D13+D10+D6</f>
        <v>1</v>
      </c>
      <c r="E15" s="24">
        <f t="shared" ref="E15:I15" si="3">E13+E10+E6</f>
        <v>1</v>
      </c>
      <c r="F15" s="24">
        <f t="shared" si="3"/>
        <v>1</v>
      </c>
      <c r="G15" s="24">
        <f t="shared" si="3"/>
        <v>1</v>
      </c>
      <c r="H15" s="24">
        <f t="shared" si="3"/>
        <v>1</v>
      </c>
      <c r="I15" s="24">
        <f t="shared" si="3"/>
        <v>1</v>
      </c>
    </row>
    <row r="16" spans="1:13" ht="24" customHeight="1" x14ac:dyDescent="0.3">
      <c r="A16" s="71" t="s">
        <v>64</v>
      </c>
      <c r="B16" s="71"/>
      <c r="C16" s="71"/>
      <c r="D16" s="71"/>
      <c r="E16" s="71"/>
    </row>
    <row r="17" spans="1:5" ht="24" customHeight="1" x14ac:dyDescent="0.3">
      <c r="A17" s="71" t="s">
        <v>65</v>
      </c>
      <c r="B17" s="71"/>
      <c r="C17" s="71"/>
      <c r="D17" s="71"/>
      <c r="E17" s="71"/>
    </row>
    <row r="18" spans="1:5" ht="24" customHeight="1" x14ac:dyDescent="0.3"/>
    <row r="19" spans="1:5" ht="24" customHeight="1" x14ac:dyDescent="0.3"/>
    <row r="20" spans="1:5" ht="24" customHeight="1" x14ac:dyDescent="0.3"/>
    <row r="21" spans="1:5" ht="24" customHeight="1" x14ac:dyDescent="0.3"/>
    <row r="22" spans="1:5" ht="24" customHeight="1" x14ac:dyDescent="0.3"/>
    <row r="23" spans="1:5" ht="24" customHeight="1" x14ac:dyDescent="0.3"/>
  </sheetData>
  <sheetProtection sheet="1" objects="1" scenarios="1"/>
  <mergeCells count="3">
    <mergeCell ref="A3:I3"/>
    <mergeCell ref="A16:E16"/>
    <mergeCell ref="A17:E17"/>
  </mergeCells>
  <hyperlinks>
    <hyperlink ref="A1" location="'Summary Offerings'!A1" display="Return To Summary Offerings" xr:uid="{590EDA86-4AF1-4428-90C3-4DEC828E3A8B}"/>
  </hyperlinks>
  <pageMargins left="0.25" right="0.25" top="0.75" bottom="0.75" header="0.3" footer="0.3"/>
  <pageSetup scale="68" orientation="landscape" r:id="rId1"/>
  <ignoredErrors>
    <ignoredError sqref="D13:I13"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F32D0-9D32-48C9-B2A2-CAF88788DD91}">
  <sheetPr>
    <pageSetUpPr fitToPage="1"/>
  </sheetPr>
  <dimension ref="A1:I28"/>
  <sheetViews>
    <sheetView showGridLines="0" workbookViewId="0">
      <selection activeCell="J4" sqref="J4"/>
    </sheetView>
  </sheetViews>
  <sheetFormatPr defaultColWidth="9.140625" defaultRowHeight="18.75" x14ac:dyDescent="0.3"/>
  <cols>
    <col min="1" max="1" width="13.85546875" style="4" customWidth="1"/>
    <col min="2" max="2" width="53.42578125" style="4" customWidth="1"/>
    <col min="3" max="3" width="28.7109375" style="4" hidden="1" customWidth="1"/>
    <col min="4" max="9" width="21.42578125" style="4" customWidth="1"/>
    <col min="10" max="16384" width="9.140625" style="4"/>
  </cols>
  <sheetData>
    <row r="1" spans="1:9" x14ac:dyDescent="0.3">
      <c r="A1" s="38" t="s">
        <v>67</v>
      </c>
    </row>
    <row r="2" spans="1:9" s="3" customFormat="1" x14ac:dyDescent="0.3"/>
    <row r="3" spans="1:9" ht="23.25" x14ac:dyDescent="0.35">
      <c r="A3" s="70" t="s">
        <v>68</v>
      </c>
      <c r="B3" s="70"/>
      <c r="C3" s="70"/>
      <c r="D3" s="70"/>
      <c r="E3" s="70"/>
      <c r="F3" s="70"/>
      <c r="G3" s="70"/>
      <c r="H3" s="70"/>
      <c r="I3" s="70"/>
    </row>
    <row r="4" spans="1:9" s="3" customFormat="1" x14ac:dyDescent="0.3"/>
    <row r="5" spans="1:9" s="10" customFormat="1" ht="45" customHeight="1" x14ac:dyDescent="0.25">
      <c r="A5" s="5" t="s">
        <v>69</v>
      </c>
      <c r="B5" s="6" t="s">
        <v>70</v>
      </c>
      <c r="C5" s="6" t="s">
        <v>71</v>
      </c>
      <c r="D5" s="7" t="s">
        <v>72</v>
      </c>
      <c r="E5" s="8" t="s">
        <v>73</v>
      </c>
      <c r="F5" s="9" t="s">
        <v>74</v>
      </c>
      <c r="G5" s="9" t="s">
        <v>75</v>
      </c>
      <c r="H5" s="9" t="s">
        <v>76</v>
      </c>
      <c r="I5" s="9" t="s">
        <v>77</v>
      </c>
    </row>
    <row r="6" spans="1:9" ht="24" customHeight="1" x14ac:dyDescent="0.3">
      <c r="A6" s="11" t="s">
        <v>78</v>
      </c>
      <c r="B6" s="12"/>
      <c r="C6" s="12"/>
      <c r="D6" s="13">
        <f t="shared" ref="D6:I6" si="0">SUM(D7:D7)</f>
        <v>0</v>
      </c>
      <c r="E6" s="13">
        <f t="shared" si="0"/>
        <v>0</v>
      </c>
      <c r="F6" s="13">
        <f t="shared" si="0"/>
        <v>0.2</v>
      </c>
      <c r="G6" s="13">
        <f t="shared" si="0"/>
        <v>0.4</v>
      </c>
      <c r="H6" s="13">
        <f t="shared" si="0"/>
        <v>0.6</v>
      </c>
      <c r="I6" s="13">
        <f t="shared" si="0"/>
        <v>0.8</v>
      </c>
    </row>
    <row r="7" spans="1:9" s="3" customFormat="1" ht="24" customHeight="1" x14ac:dyDescent="0.3">
      <c r="A7" s="14" t="s">
        <v>79</v>
      </c>
      <c r="B7" s="15" t="s">
        <v>80</v>
      </c>
      <c r="C7" s="15" t="s">
        <v>81</v>
      </c>
      <c r="D7" s="16">
        <v>0</v>
      </c>
      <c r="E7" s="16">
        <v>0</v>
      </c>
      <c r="F7" s="16">
        <v>0.2</v>
      </c>
      <c r="G7" s="16">
        <v>0.4</v>
      </c>
      <c r="H7" s="16">
        <v>0.6</v>
      </c>
      <c r="I7" s="16">
        <v>0.8</v>
      </c>
    </row>
    <row r="8" spans="1:9" ht="24" customHeight="1" x14ac:dyDescent="0.3">
      <c r="A8" s="11" t="s">
        <v>82</v>
      </c>
      <c r="B8" s="12"/>
      <c r="C8" s="17"/>
      <c r="D8" s="13">
        <f t="shared" ref="D8:I8" si="1">SUM(D9:D10)</f>
        <v>1</v>
      </c>
      <c r="E8" s="13">
        <f t="shared" si="1"/>
        <v>0.8</v>
      </c>
      <c r="F8" s="13">
        <f t="shared" si="1"/>
        <v>0.6</v>
      </c>
      <c r="G8" s="13">
        <f t="shared" si="1"/>
        <v>0.4</v>
      </c>
      <c r="H8" s="13">
        <f t="shared" si="1"/>
        <v>0.2</v>
      </c>
      <c r="I8" s="13">
        <f t="shared" si="1"/>
        <v>0</v>
      </c>
    </row>
    <row r="9" spans="1:9" s="3" customFormat="1" ht="24" customHeight="1" x14ac:dyDescent="0.3">
      <c r="A9" s="14" t="s">
        <v>83</v>
      </c>
      <c r="B9" s="15" t="s">
        <v>84</v>
      </c>
      <c r="C9" s="15" t="s">
        <v>85</v>
      </c>
      <c r="D9" s="18">
        <v>0.5</v>
      </c>
      <c r="E9" s="18">
        <v>0.4</v>
      </c>
      <c r="F9" s="18">
        <v>0.3</v>
      </c>
      <c r="G9" s="18">
        <v>0</v>
      </c>
      <c r="H9" s="18">
        <v>0</v>
      </c>
      <c r="I9" s="18">
        <v>0</v>
      </c>
    </row>
    <row r="10" spans="1:9" s="3" customFormat="1" ht="24" customHeight="1" x14ac:dyDescent="0.3">
      <c r="A10" s="14" t="s">
        <v>86</v>
      </c>
      <c r="B10" s="15" t="s">
        <v>87</v>
      </c>
      <c r="C10" s="15" t="s">
        <v>88</v>
      </c>
      <c r="D10" s="18">
        <v>0.5</v>
      </c>
      <c r="E10" s="18">
        <v>0.4</v>
      </c>
      <c r="F10" s="18">
        <v>0.3</v>
      </c>
      <c r="G10" s="18">
        <v>0.4</v>
      </c>
      <c r="H10" s="18">
        <v>0.2</v>
      </c>
      <c r="I10" s="18">
        <v>0</v>
      </c>
    </row>
    <row r="11" spans="1:9" ht="24" customHeight="1" x14ac:dyDescent="0.3">
      <c r="A11" s="11" t="s">
        <v>89</v>
      </c>
      <c r="B11" s="12"/>
      <c r="C11" s="17"/>
      <c r="D11" s="19">
        <f t="shared" ref="D11:I11" si="2">SUM(D12:D12)</f>
        <v>0</v>
      </c>
      <c r="E11" s="19">
        <f t="shared" si="2"/>
        <v>0.2</v>
      </c>
      <c r="F11" s="19">
        <f t="shared" si="2"/>
        <v>0.2</v>
      </c>
      <c r="G11" s="19">
        <f t="shared" si="2"/>
        <v>0.2</v>
      </c>
      <c r="H11" s="19">
        <f t="shared" si="2"/>
        <v>0.2</v>
      </c>
      <c r="I11" s="19">
        <f t="shared" si="2"/>
        <v>0.2</v>
      </c>
    </row>
    <row r="12" spans="1:9" s="3" customFormat="1" ht="24" customHeight="1" x14ac:dyDescent="0.3">
      <c r="A12" s="14" t="s">
        <v>90</v>
      </c>
      <c r="B12" s="15" t="s">
        <v>91</v>
      </c>
      <c r="C12" s="20" t="s">
        <v>92</v>
      </c>
      <c r="D12" s="21">
        <v>0</v>
      </c>
      <c r="E12" s="21">
        <v>0.2</v>
      </c>
      <c r="F12" s="21">
        <v>0.2</v>
      </c>
      <c r="G12" s="21">
        <v>0.2</v>
      </c>
      <c r="H12" s="21">
        <v>0.2</v>
      </c>
      <c r="I12" s="21">
        <v>0.2</v>
      </c>
    </row>
    <row r="13" spans="1:9" ht="24" customHeight="1" x14ac:dyDescent="0.3">
      <c r="A13" s="22" t="s">
        <v>93</v>
      </c>
      <c r="B13" s="23"/>
      <c r="C13" s="23"/>
      <c r="D13" s="24">
        <f>D11+D8+D6</f>
        <v>1</v>
      </c>
      <c r="E13" s="24">
        <f t="shared" ref="E13:I13" si="3">E11+E8+E6</f>
        <v>1</v>
      </c>
      <c r="F13" s="24">
        <f t="shared" si="3"/>
        <v>1</v>
      </c>
      <c r="G13" s="24">
        <f t="shared" si="3"/>
        <v>1</v>
      </c>
      <c r="H13" s="24">
        <f t="shared" si="3"/>
        <v>1</v>
      </c>
      <c r="I13" s="24">
        <f t="shared" si="3"/>
        <v>1</v>
      </c>
    </row>
    <row r="14" spans="1:9" ht="24" customHeight="1" x14ac:dyDescent="0.3">
      <c r="A14" s="71" t="s">
        <v>64</v>
      </c>
      <c r="B14" s="71"/>
      <c r="C14" s="71"/>
      <c r="D14" s="71"/>
      <c r="E14" s="71"/>
    </row>
    <row r="15" spans="1:9" ht="24" customHeight="1" x14ac:dyDescent="0.3">
      <c r="A15" s="71" t="s">
        <v>65</v>
      </c>
      <c r="B15" s="71"/>
      <c r="C15" s="71"/>
      <c r="D15" s="71"/>
      <c r="E15" s="71"/>
    </row>
    <row r="16" spans="1:9" ht="24" customHeight="1" x14ac:dyDescent="0.3"/>
    <row r="17" ht="24" customHeight="1" x14ac:dyDescent="0.3"/>
    <row r="18" ht="24" customHeight="1" x14ac:dyDescent="0.3"/>
    <row r="19" ht="24" customHeight="1" x14ac:dyDescent="0.3"/>
    <row r="20" ht="24" customHeight="1" x14ac:dyDescent="0.3"/>
    <row r="21" ht="24" customHeight="1" x14ac:dyDescent="0.3"/>
    <row r="22" ht="24" customHeight="1" x14ac:dyDescent="0.3"/>
    <row r="23" ht="24" customHeight="1" x14ac:dyDescent="0.3"/>
    <row r="24" ht="24" customHeight="1" x14ac:dyDescent="0.4"/>
    <row r="25" ht="24" customHeight="1" x14ac:dyDescent="0.4"/>
    <row r="26" ht="24" customHeight="1" x14ac:dyDescent="0.4"/>
    <row r="27" ht="24" customHeight="1" x14ac:dyDescent="0.4"/>
    <row r="28" ht="24" customHeight="1" x14ac:dyDescent="0.4"/>
  </sheetData>
  <sheetProtection sheet="1" objects="1" scenarios="1"/>
  <mergeCells count="3">
    <mergeCell ref="A3:I3"/>
    <mergeCell ref="A14:E14"/>
    <mergeCell ref="A15:E15"/>
  </mergeCells>
  <hyperlinks>
    <hyperlink ref="A1" location="'Summary Offerings'!A1" display="Return To Summary Offerings" xr:uid="{7AA8E449-2C04-4E15-B862-7543D9B4E789}"/>
  </hyperlinks>
  <pageMargins left="0.25" right="0.25" top="0.75" bottom="0.75" header="0.3" footer="0.3"/>
  <pageSetup scale="68"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E52AD-D251-49B1-A514-1E58CAC6C385}">
  <sheetPr>
    <pageSetUpPr fitToPage="1"/>
  </sheetPr>
  <dimension ref="A1:I23"/>
  <sheetViews>
    <sheetView showGridLines="0" workbookViewId="0">
      <selection activeCell="J4" sqref="J4"/>
    </sheetView>
  </sheetViews>
  <sheetFormatPr defaultColWidth="9.140625" defaultRowHeight="18.75" x14ac:dyDescent="0.3"/>
  <cols>
    <col min="1" max="1" width="13.85546875" style="4" customWidth="1"/>
    <col min="2" max="2" width="53.42578125" style="4" customWidth="1"/>
    <col min="3" max="3" width="35.85546875" style="4" hidden="1" customWidth="1"/>
    <col min="4" max="9" width="21.42578125" style="4" customWidth="1"/>
    <col min="10" max="16384" width="9.140625" style="4"/>
  </cols>
  <sheetData>
    <row r="1" spans="1:9" x14ac:dyDescent="0.3">
      <c r="A1" s="38" t="s">
        <v>67</v>
      </c>
    </row>
    <row r="2" spans="1:9" s="3" customFormat="1" x14ac:dyDescent="0.3"/>
    <row r="3" spans="1:9" ht="23.25" x14ac:dyDescent="0.35">
      <c r="A3" s="70" t="s">
        <v>189</v>
      </c>
      <c r="B3" s="70"/>
      <c r="C3" s="70"/>
      <c r="D3" s="70"/>
      <c r="E3" s="70"/>
      <c r="F3" s="70"/>
      <c r="G3" s="70"/>
      <c r="H3" s="70"/>
      <c r="I3" s="70"/>
    </row>
    <row r="4" spans="1:9" s="3" customFormat="1" x14ac:dyDescent="0.3"/>
    <row r="5" spans="1:9" s="10" customFormat="1" ht="45" customHeight="1" x14ac:dyDescent="0.25">
      <c r="A5" s="5" t="s">
        <v>69</v>
      </c>
      <c r="B5" s="6" t="s">
        <v>70</v>
      </c>
      <c r="C5" s="6" t="s">
        <v>71</v>
      </c>
      <c r="D5" s="7" t="s">
        <v>72</v>
      </c>
      <c r="E5" s="8" t="s">
        <v>73</v>
      </c>
      <c r="F5" s="9" t="s">
        <v>74</v>
      </c>
      <c r="G5" s="9" t="s">
        <v>75</v>
      </c>
      <c r="H5" s="9" t="s">
        <v>76</v>
      </c>
      <c r="I5" s="9" t="s">
        <v>77</v>
      </c>
    </row>
    <row r="6" spans="1:9" ht="24" customHeight="1" x14ac:dyDescent="0.3">
      <c r="A6" s="11" t="s">
        <v>78</v>
      </c>
      <c r="B6" s="12"/>
      <c r="C6" s="12"/>
      <c r="D6" s="13">
        <f t="shared" ref="D6:I6" si="0">SUM(D7:D9)</f>
        <v>0</v>
      </c>
      <c r="E6" s="13">
        <f t="shared" si="0"/>
        <v>0.06</v>
      </c>
      <c r="F6" s="13">
        <f t="shared" si="0"/>
        <v>0.26</v>
      </c>
      <c r="G6" s="13">
        <f t="shared" si="0"/>
        <v>0.47399999999999998</v>
      </c>
      <c r="H6" s="13">
        <f t="shared" si="0"/>
        <v>0.63200000000000001</v>
      </c>
      <c r="I6" s="13">
        <f t="shared" si="0"/>
        <v>0.79</v>
      </c>
    </row>
    <row r="7" spans="1:9" s="3" customFormat="1" ht="24" customHeight="1" x14ac:dyDescent="0.3">
      <c r="A7" s="14" t="s">
        <v>79</v>
      </c>
      <c r="B7" s="15" t="s">
        <v>80</v>
      </c>
      <c r="C7" s="15" t="s">
        <v>81</v>
      </c>
      <c r="D7" s="16">
        <v>0</v>
      </c>
      <c r="E7" s="16">
        <v>0</v>
      </c>
      <c r="F7" s="16">
        <v>0.14000000000000001</v>
      </c>
      <c r="G7" s="16">
        <v>0.29399999999999998</v>
      </c>
      <c r="H7" s="16">
        <v>0.39200000000000002</v>
      </c>
      <c r="I7" s="16">
        <v>0.49</v>
      </c>
    </row>
    <row r="8" spans="1:9" s="3" customFormat="1" ht="24" customHeight="1" x14ac:dyDescent="0.3">
      <c r="A8" s="14" t="s">
        <v>130</v>
      </c>
      <c r="B8" s="15" t="s">
        <v>131</v>
      </c>
      <c r="C8" s="15" t="s">
        <v>186</v>
      </c>
      <c r="D8" s="16">
        <v>0</v>
      </c>
      <c r="E8" s="16">
        <v>0.03</v>
      </c>
      <c r="F8" s="16">
        <v>0.06</v>
      </c>
      <c r="G8" s="16">
        <v>0.09</v>
      </c>
      <c r="H8" s="16">
        <v>0.12</v>
      </c>
      <c r="I8" s="16">
        <v>0.15</v>
      </c>
    </row>
    <row r="9" spans="1:9" s="3" customFormat="1" ht="24" customHeight="1" x14ac:dyDescent="0.3">
      <c r="A9" s="14" t="s">
        <v>102</v>
      </c>
      <c r="B9" s="15" t="s">
        <v>103</v>
      </c>
      <c r="C9" s="15" t="s">
        <v>104</v>
      </c>
      <c r="D9" s="16">
        <v>0</v>
      </c>
      <c r="E9" s="16">
        <v>0.03</v>
      </c>
      <c r="F9" s="16">
        <v>0.06</v>
      </c>
      <c r="G9" s="16">
        <v>0.09</v>
      </c>
      <c r="H9" s="16">
        <v>0.12</v>
      </c>
      <c r="I9" s="16">
        <v>0.15</v>
      </c>
    </row>
    <row r="10" spans="1:9" ht="24" customHeight="1" x14ac:dyDescent="0.3">
      <c r="A10" s="11" t="s">
        <v>82</v>
      </c>
      <c r="B10" s="12"/>
      <c r="C10" s="25"/>
      <c r="D10" s="13">
        <f t="shared" ref="D10:I10" si="1">SUM(D11:D12)</f>
        <v>1</v>
      </c>
      <c r="E10" s="13">
        <f t="shared" si="1"/>
        <v>0.8</v>
      </c>
      <c r="F10" s="13">
        <f t="shared" si="1"/>
        <v>0.6</v>
      </c>
      <c r="G10" s="13">
        <f t="shared" si="1"/>
        <v>0.4</v>
      </c>
      <c r="H10" s="13">
        <f t="shared" si="1"/>
        <v>0.2</v>
      </c>
      <c r="I10" s="13">
        <f t="shared" si="1"/>
        <v>0</v>
      </c>
    </row>
    <row r="11" spans="1:9" s="3" customFormat="1" ht="24" customHeight="1" x14ac:dyDescent="0.3">
      <c r="A11" s="14" t="s">
        <v>137</v>
      </c>
      <c r="B11" s="15" t="s">
        <v>138</v>
      </c>
      <c r="C11" s="15" t="s">
        <v>187</v>
      </c>
      <c r="D11" s="18">
        <v>0.4</v>
      </c>
      <c r="E11" s="18">
        <v>0.32</v>
      </c>
      <c r="F11" s="18">
        <v>0.24</v>
      </c>
      <c r="G11" s="18">
        <v>0.16</v>
      </c>
      <c r="H11" s="18">
        <v>0.08</v>
      </c>
      <c r="I11" s="18">
        <v>0</v>
      </c>
    </row>
    <row r="12" spans="1:9" s="3" customFormat="1" ht="24" customHeight="1" x14ac:dyDescent="0.3">
      <c r="A12" s="14" t="s">
        <v>95</v>
      </c>
      <c r="B12" s="15" t="s">
        <v>96</v>
      </c>
      <c r="C12" s="15" t="s">
        <v>114</v>
      </c>
      <c r="D12" s="18">
        <v>0.6</v>
      </c>
      <c r="E12" s="18">
        <v>0.48</v>
      </c>
      <c r="F12" s="18">
        <v>0.36</v>
      </c>
      <c r="G12" s="18">
        <v>0.24</v>
      </c>
      <c r="H12" s="18">
        <v>0.12</v>
      </c>
      <c r="I12" s="18">
        <v>0</v>
      </c>
    </row>
    <row r="13" spans="1:9" ht="24" customHeight="1" x14ac:dyDescent="0.3">
      <c r="A13" s="11" t="s">
        <v>89</v>
      </c>
      <c r="B13" s="12"/>
      <c r="C13" s="25"/>
      <c r="D13" s="19">
        <f t="shared" ref="D13:I13" si="2">SUM(D14:D14)</f>
        <v>0</v>
      </c>
      <c r="E13" s="19">
        <f t="shared" si="2"/>
        <v>0.14000000000000001</v>
      </c>
      <c r="F13" s="19">
        <f t="shared" si="2"/>
        <v>0.14000000000000001</v>
      </c>
      <c r="G13" s="19">
        <f t="shared" si="2"/>
        <v>0.126</v>
      </c>
      <c r="H13" s="19">
        <f t="shared" si="2"/>
        <v>0.16800000000000001</v>
      </c>
      <c r="I13" s="19">
        <f t="shared" si="2"/>
        <v>0.21</v>
      </c>
    </row>
    <row r="14" spans="1:9" s="3" customFormat="1" ht="24" customHeight="1" x14ac:dyDescent="0.3">
      <c r="A14" s="14" t="s">
        <v>90</v>
      </c>
      <c r="B14" s="15" t="s">
        <v>91</v>
      </c>
      <c r="C14" s="20" t="s">
        <v>188</v>
      </c>
      <c r="D14" s="21">
        <v>0</v>
      </c>
      <c r="E14" s="21">
        <v>0.14000000000000001</v>
      </c>
      <c r="F14" s="21">
        <v>0.14000000000000001</v>
      </c>
      <c r="G14" s="21">
        <v>0.126</v>
      </c>
      <c r="H14" s="21">
        <v>0.16800000000000001</v>
      </c>
      <c r="I14" s="21">
        <v>0.21</v>
      </c>
    </row>
    <row r="15" spans="1:9" ht="24" customHeight="1" x14ac:dyDescent="0.3">
      <c r="A15" s="22" t="s">
        <v>93</v>
      </c>
      <c r="B15" s="23"/>
      <c r="C15" s="23"/>
      <c r="D15" s="24">
        <f>D13+D10+D6</f>
        <v>1</v>
      </c>
      <c r="E15" s="24">
        <f t="shared" ref="E15:I15" si="3">E13+E10+E6</f>
        <v>1</v>
      </c>
      <c r="F15" s="24">
        <f t="shared" si="3"/>
        <v>1</v>
      </c>
      <c r="G15" s="24">
        <f t="shared" si="3"/>
        <v>1</v>
      </c>
      <c r="H15" s="24">
        <f t="shared" si="3"/>
        <v>1</v>
      </c>
      <c r="I15" s="24">
        <f t="shared" si="3"/>
        <v>1</v>
      </c>
    </row>
    <row r="16" spans="1:9" ht="24" customHeight="1" x14ac:dyDescent="0.3">
      <c r="A16" s="71" t="s">
        <v>64</v>
      </c>
      <c r="B16" s="71"/>
      <c r="C16" s="71"/>
      <c r="D16" s="71"/>
      <c r="E16" s="71"/>
    </row>
    <row r="17" spans="1:5" ht="24" customHeight="1" x14ac:dyDescent="0.3">
      <c r="A17" s="71" t="s">
        <v>65</v>
      </c>
      <c r="B17" s="71"/>
      <c r="C17" s="71"/>
      <c r="D17" s="71"/>
      <c r="E17" s="71"/>
    </row>
    <row r="18" spans="1:5" ht="24" customHeight="1" x14ac:dyDescent="0.3"/>
    <row r="19" spans="1:5" ht="24" customHeight="1" x14ac:dyDescent="0.3"/>
    <row r="20" spans="1:5" ht="24" customHeight="1" x14ac:dyDescent="0.3"/>
    <row r="21" spans="1:5" ht="24" customHeight="1" x14ac:dyDescent="0.3"/>
    <row r="22" spans="1:5" ht="24" customHeight="1" x14ac:dyDescent="0.3"/>
    <row r="23" spans="1:5" ht="24" customHeight="1" x14ac:dyDescent="0.3"/>
  </sheetData>
  <sheetProtection sheet="1" objects="1" scenarios="1"/>
  <mergeCells count="3">
    <mergeCell ref="A3:I3"/>
    <mergeCell ref="A16:E16"/>
    <mergeCell ref="A17:E17"/>
  </mergeCells>
  <hyperlinks>
    <hyperlink ref="A1" location="'Summary Offerings'!A1" display="Return To Summary Offerings" xr:uid="{565FAC15-3366-4BDD-AB55-15968FC3CECB}"/>
  </hyperlinks>
  <pageMargins left="0.25" right="0.25" top="0.75" bottom="0.75" header="0.3" footer="0.3"/>
  <pageSetup scale="68"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59EAE-1A13-4E77-88A2-8A38DC861E65}">
  <sheetPr>
    <pageSetUpPr fitToPage="1"/>
  </sheetPr>
  <dimension ref="A1:M23"/>
  <sheetViews>
    <sheetView showGridLines="0" workbookViewId="0">
      <selection activeCell="J4" sqref="J4"/>
    </sheetView>
  </sheetViews>
  <sheetFormatPr defaultColWidth="9.140625" defaultRowHeight="18.75" x14ac:dyDescent="0.3"/>
  <cols>
    <col min="1" max="1" width="13.85546875" style="4" customWidth="1"/>
    <col min="2" max="2" width="53.42578125" style="4" customWidth="1"/>
    <col min="3" max="3" width="38.28515625" style="4" hidden="1" customWidth="1"/>
    <col min="4" max="9" width="21.42578125" style="4" customWidth="1"/>
    <col min="10" max="10" width="9.140625" style="4"/>
    <col min="11" max="13" width="11.140625" style="4" bestFit="1" customWidth="1"/>
    <col min="14" max="16384" width="9.140625" style="4"/>
  </cols>
  <sheetData>
    <row r="1" spans="1:13" x14ac:dyDescent="0.3">
      <c r="A1" s="38" t="s">
        <v>67</v>
      </c>
    </row>
    <row r="2" spans="1:13" s="3" customFormat="1" x14ac:dyDescent="0.3"/>
    <row r="3" spans="1:13" ht="23.25" x14ac:dyDescent="0.35">
      <c r="A3" s="70" t="s">
        <v>190</v>
      </c>
      <c r="B3" s="70"/>
      <c r="C3" s="70"/>
      <c r="D3" s="70"/>
      <c r="E3" s="70"/>
      <c r="F3" s="70"/>
      <c r="G3" s="70"/>
      <c r="H3" s="70"/>
      <c r="I3" s="70"/>
    </row>
    <row r="4" spans="1:13" s="3" customFormat="1" x14ac:dyDescent="0.3"/>
    <row r="5" spans="1:13" s="10" customFormat="1" ht="45" customHeight="1" x14ac:dyDescent="0.25">
      <c r="A5" s="5" t="s">
        <v>69</v>
      </c>
      <c r="B5" s="6" t="s">
        <v>70</v>
      </c>
      <c r="C5" s="6" t="s">
        <v>71</v>
      </c>
      <c r="D5" s="7" t="s">
        <v>72</v>
      </c>
      <c r="E5" s="8" t="s">
        <v>73</v>
      </c>
      <c r="F5" s="9" t="s">
        <v>74</v>
      </c>
      <c r="G5" s="9" t="s">
        <v>75</v>
      </c>
      <c r="H5" s="9" t="s">
        <v>76</v>
      </c>
      <c r="I5" s="9" t="s">
        <v>77</v>
      </c>
    </row>
    <row r="6" spans="1:13" ht="24" customHeight="1" x14ac:dyDescent="0.3">
      <c r="A6" s="11" t="s">
        <v>78</v>
      </c>
      <c r="B6" s="12"/>
      <c r="C6" s="12"/>
      <c r="D6" s="13">
        <f t="shared" ref="D6:I6" si="0">SUM(D7:D9)</f>
        <v>0</v>
      </c>
      <c r="E6" s="13">
        <f t="shared" si="0"/>
        <v>4.8000000000000001E-2</v>
      </c>
      <c r="F6" s="13">
        <f t="shared" si="0"/>
        <v>0.20800000000000002</v>
      </c>
      <c r="G6" s="13">
        <f t="shared" si="0"/>
        <v>0.48000000000000004</v>
      </c>
      <c r="H6" s="13">
        <f t="shared" si="0"/>
        <v>0.64</v>
      </c>
      <c r="I6" s="13">
        <f t="shared" si="0"/>
        <v>0.8</v>
      </c>
    </row>
    <row r="7" spans="1:13" s="3" customFormat="1" ht="24" customHeight="1" x14ac:dyDescent="0.3">
      <c r="A7" s="14" t="s">
        <v>79</v>
      </c>
      <c r="B7" s="15" t="s">
        <v>80</v>
      </c>
      <c r="C7" s="15" t="s">
        <v>81</v>
      </c>
      <c r="D7" s="16">
        <v>0</v>
      </c>
      <c r="E7" s="16">
        <v>0</v>
      </c>
      <c r="F7" s="16">
        <v>0.112</v>
      </c>
      <c r="G7" s="16">
        <v>0.33600000000000002</v>
      </c>
      <c r="H7" s="16">
        <v>0.44800000000000001</v>
      </c>
      <c r="I7" s="16">
        <v>0.56000000000000005</v>
      </c>
      <c r="K7" s="30"/>
      <c r="L7" s="30"/>
      <c r="M7" s="30"/>
    </row>
    <row r="8" spans="1:13" s="3" customFormat="1" ht="24" customHeight="1" x14ac:dyDescent="0.3">
      <c r="A8" s="14" t="s">
        <v>130</v>
      </c>
      <c r="B8" s="15" t="s">
        <v>131</v>
      </c>
      <c r="C8" s="15" t="s">
        <v>186</v>
      </c>
      <c r="D8" s="16">
        <v>0</v>
      </c>
      <c r="E8" s="16">
        <v>2.4E-2</v>
      </c>
      <c r="F8" s="16">
        <v>4.8000000000000001E-2</v>
      </c>
      <c r="G8" s="16">
        <v>7.1999999999999995E-2</v>
      </c>
      <c r="H8" s="16">
        <v>9.6000000000000002E-2</v>
      </c>
      <c r="I8" s="16">
        <v>0.12</v>
      </c>
      <c r="K8" s="30"/>
      <c r="L8" s="30"/>
      <c r="M8" s="30"/>
    </row>
    <row r="9" spans="1:13" s="3" customFormat="1" ht="24" customHeight="1" x14ac:dyDescent="0.3">
      <c r="A9" s="14" t="s">
        <v>102</v>
      </c>
      <c r="B9" s="15" t="s">
        <v>103</v>
      </c>
      <c r="C9" s="15" t="s">
        <v>104</v>
      </c>
      <c r="D9" s="16">
        <v>0</v>
      </c>
      <c r="E9" s="16">
        <v>2.4E-2</v>
      </c>
      <c r="F9" s="16">
        <v>4.8000000000000001E-2</v>
      </c>
      <c r="G9" s="16">
        <v>7.1999999999999995E-2</v>
      </c>
      <c r="H9" s="16">
        <v>9.6000000000000002E-2</v>
      </c>
      <c r="I9" s="16">
        <v>0.12</v>
      </c>
      <c r="K9" s="30"/>
      <c r="L9" s="30"/>
      <c r="M9" s="30"/>
    </row>
    <row r="10" spans="1:13" ht="24" customHeight="1" x14ac:dyDescent="0.3">
      <c r="A10" s="11" t="s">
        <v>82</v>
      </c>
      <c r="B10" s="12"/>
      <c r="C10" s="25"/>
      <c r="D10" s="13">
        <f t="shared" ref="D10:I10" si="1">SUM(D11:D12)</f>
        <v>0.8</v>
      </c>
      <c r="E10" s="13">
        <f t="shared" si="1"/>
        <v>0.64</v>
      </c>
      <c r="F10" s="13">
        <f t="shared" si="1"/>
        <v>0.48</v>
      </c>
      <c r="G10" s="13">
        <f t="shared" si="1"/>
        <v>0.32</v>
      </c>
      <c r="H10" s="13">
        <f t="shared" si="1"/>
        <v>0.16</v>
      </c>
      <c r="I10" s="13">
        <f t="shared" si="1"/>
        <v>0</v>
      </c>
    </row>
    <row r="11" spans="1:13" s="3" customFormat="1" ht="24" customHeight="1" x14ac:dyDescent="0.3">
      <c r="A11" s="14" t="s">
        <v>137</v>
      </c>
      <c r="B11" s="15" t="s">
        <v>138</v>
      </c>
      <c r="C11" s="15" t="s">
        <v>187</v>
      </c>
      <c r="D11" s="18">
        <v>0.32</v>
      </c>
      <c r="E11" s="18">
        <v>0.25600000000000001</v>
      </c>
      <c r="F11" s="18">
        <v>0.192</v>
      </c>
      <c r="G11" s="18">
        <v>0.128</v>
      </c>
      <c r="H11" s="18">
        <v>6.4000000000000001E-2</v>
      </c>
      <c r="I11" s="18">
        <v>0</v>
      </c>
      <c r="K11" s="31"/>
    </row>
    <row r="12" spans="1:13" s="3" customFormat="1" ht="24" customHeight="1" x14ac:dyDescent="0.3">
      <c r="A12" s="14" t="s">
        <v>86</v>
      </c>
      <c r="B12" s="15" t="s">
        <v>87</v>
      </c>
      <c r="C12" s="15" t="s">
        <v>88</v>
      </c>
      <c r="D12" s="18">
        <v>0.48</v>
      </c>
      <c r="E12" s="18">
        <v>0.38400000000000001</v>
      </c>
      <c r="F12" s="18">
        <v>0.28799999999999998</v>
      </c>
      <c r="G12" s="18">
        <v>0.192</v>
      </c>
      <c r="H12" s="18">
        <v>9.6000000000000002E-2</v>
      </c>
      <c r="I12" s="18">
        <v>0</v>
      </c>
      <c r="K12" s="31"/>
    </row>
    <row r="13" spans="1:13" ht="24" customHeight="1" x14ac:dyDescent="0.3">
      <c r="A13" s="11" t="s">
        <v>89</v>
      </c>
      <c r="B13" s="12"/>
      <c r="C13" s="25"/>
      <c r="D13" s="19">
        <f t="shared" ref="D13:I13" si="2">SUM(D14:D16)</f>
        <v>0.2</v>
      </c>
      <c r="E13" s="19">
        <f t="shared" si="2"/>
        <v>0.312</v>
      </c>
      <c r="F13" s="19">
        <f t="shared" si="2"/>
        <v>0.312</v>
      </c>
      <c r="G13" s="19">
        <f t="shared" si="2"/>
        <v>0.2</v>
      </c>
      <c r="H13" s="19">
        <f t="shared" si="2"/>
        <v>0.2</v>
      </c>
      <c r="I13" s="19">
        <f t="shared" si="2"/>
        <v>0.2</v>
      </c>
    </row>
    <row r="14" spans="1:13" s="3" customFormat="1" ht="24" customHeight="1" x14ac:dyDescent="0.3">
      <c r="A14" s="14" t="s">
        <v>116</v>
      </c>
      <c r="B14" s="15" t="s">
        <v>117</v>
      </c>
      <c r="C14" s="20" t="s">
        <v>191</v>
      </c>
      <c r="D14" s="21">
        <v>0.1</v>
      </c>
      <c r="E14" s="21">
        <v>0.1</v>
      </c>
      <c r="F14" s="21">
        <v>0.1</v>
      </c>
      <c r="G14" s="21">
        <v>0.1</v>
      </c>
      <c r="H14" s="21">
        <v>0.1</v>
      </c>
      <c r="I14" s="21">
        <v>0.1</v>
      </c>
      <c r="K14" s="31"/>
    </row>
    <row r="15" spans="1:13" s="3" customFormat="1" ht="24" customHeight="1" x14ac:dyDescent="0.3">
      <c r="A15" s="14" t="s">
        <v>119</v>
      </c>
      <c r="B15" s="15" t="s">
        <v>120</v>
      </c>
      <c r="C15" s="20" t="s">
        <v>192</v>
      </c>
      <c r="D15" s="21">
        <v>0.1</v>
      </c>
      <c r="E15" s="21">
        <v>0.1</v>
      </c>
      <c r="F15" s="21">
        <v>0.1</v>
      </c>
      <c r="G15" s="21">
        <v>0.1</v>
      </c>
      <c r="H15" s="21">
        <v>0.1</v>
      </c>
      <c r="I15" s="21">
        <v>0.1</v>
      </c>
      <c r="K15" s="31"/>
    </row>
    <row r="16" spans="1:13" s="3" customFormat="1" ht="24" customHeight="1" x14ac:dyDescent="0.3">
      <c r="A16" s="14" t="s">
        <v>90</v>
      </c>
      <c r="B16" s="15" t="s">
        <v>91</v>
      </c>
      <c r="C16" s="20" t="s">
        <v>188</v>
      </c>
      <c r="D16" s="21">
        <v>0</v>
      </c>
      <c r="E16" s="21">
        <v>0.112</v>
      </c>
      <c r="F16" s="21">
        <v>0.112</v>
      </c>
      <c r="G16" s="21">
        <v>0</v>
      </c>
      <c r="H16" s="21">
        <v>0</v>
      </c>
      <c r="I16" s="21">
        <v>0</v>
      </c>
      <c r="K16" s="31"/>
    </row>
    <row r="17" spans="1:9" ht="24" customHeight="1" x14ac:dyDescent="0.3">
      <c r="A17" s="22" t="s">
        <v>93</v>
      </c>
      <c r="B17" s="23"/>
      <c r="C17" s="23"/>
      <c r="D17" s="24">
        <f>D13+D10+D6</f>
        <v>1</v>
      </c>
      <c r="E17" s="24">
        <f t="shared" ref="E17:I17" si="3">E13+E10+E6</f>
        <v>1</v>
      </c>
      <c r="F17" s="24">
        <f t="shared" si="3"/>
        <v>1</v>
      </c>
      <c r="G17" s="24">
        <f t="shared" si="3"/>
        <v>1</v>
      </c>
      <c r="H17" s="24">
        <f t="shared" si="3"/>
        <v>1</v>
      </c>
      <c r="I17" s="24">
        <f t="shared" si="3"/>
        <v>1</v>
      </c>
    </row>
    <row r="18" spans="1:9" ht="24" customHeight="1" x14ac:dyDescent="0.3">
      <c r="A18" s="71" t="s">
        <v>64</v>
      </c>
      <c r="B18" s="71"/>
      <c r="C18" s="71"/>
      <c r="D18" s="71"/>
      <c r="E18" s="71"/>
    </row>
    <row r="19" spans="1:9" ht="24" customHeight="1" x14ac:dyDescent="0.3">
      <c r="A19" s="71" t="s">
        <v>65</v>
      </c>
      <c r="B19" s="71"/>
      <c r="C19" s="71"/>
      <c r="D19" s="71"/>
      <c r="E19" s="71"/>
    </row>
    <row r="20" spans="1:9" ht="24" customHeight="1" x14ac:dyDescent="0.3"/>
    <row r="21" spans="1:9" ht="24" customHeight="1" x14ac:dyDescent="0.3"/>
    <row r="22" spans="1:9" ht="24" customHeight="1" x14ac:dyDescent="0.3"/>
    <row r="23" spans="1:9" ht="24" customHeight="1" x14ac:dyDescent="0.3"/>
  </sheetData>
  <sheetProtection sheet="1" objects="1" scenarios="1"/>
  <mergeCells count="3">
    <mergeCell ref="A3:I3"/>
    <mergeCell ref="A18:E18"/>
    <mergeCell ref="A19:E19"/>
  </mergeCells>
  <hyperlinks>
    <hyperlink ref="A1" location="'Summary Offerings'!A1" display="Return To Summary Offerings" xr:uid="{8F08BAA3-8790-4D3C-A885-728D6F766ABC}"/>
  </hyperlinks>
  <pageMargins left="0.25" right="0.25" top="0.75" bottom="0.75" header="0.3" footer="0.3"/>
  <pageSetup scale="68" orientation="landscape" r:id="rId1"/>
  <ignoredErrors>
    <ignoredError sqref="D13:I13" formulaRange="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D3FDF-10AA-4931-8EB5-DBEDAF872419}">
  <sheetPr>
    <pageSetUpPr fitToPage="1"/>
  </sheetPr>
  <dimension ref="A1:I23"/>
  <sheetViews>
    <sheetView showGridLines="0" workbookViewId="0">
      <selection activeCell="J4" sqref="J4"/>
    </sheetView>
  </sheetViews>
  <sheetFormatPr defaultColWidth="9.140625" defaultRowHeight="18.75" x14ac:dyDescent="0.3"/>
  <cols>
    <col min="1" max="1" width="13.85546875" style="4" customWidth="1"/>
    <col min="2" max="2" width="53.42578125" style="4" customWidth="1"/>
    <col min="3" max="3" width="38.28515625" style="4" hidden="1" customWidth="1"/>
    <col min="4" max="9" width="21.42578125" style="4" customWidth="1"/>
    <col min="10" max="16384" width="9.140625" style="4"/>
  </cols>
  <sheetData>
    <row r="1" spans="1:9" x14ac:dyDescent="0.3">
      <c r="A1" s="38" t="s">
        <v>67</v>
      </c>
    </row>
    <row r="2" spans="1:9" s="3" customFormat="1" x14ac:dyDescent="0.3"/>
    <row r="3" spans="1:9" ht="23.25" x14ac:dyDescent="0.35">
      <c r="A3" s="70" t="s">
        <v>193</v>
      </c>
      <c r="B3" s="70"/>
      <c r="C3" s="70"/>
      <c r="D3" s="70"/>
      <c r="E3" s="70"/>
      <c r="F3" s="70"/>
      <c r="G3" s="70"/>
      <c r="H3" s="70"/>
      <c r="I3" s="70"/>
    </row>
    <row r="4" spans="1:9" s="3" customFormat="1" x14ac:dyDescent="0.3"/>
    <row r="5" spans="1:9" s="10" customFormat="1" ht="45" customHeight="1" x14ac:dyDescent="0.25">
      <c r="A5" s="5" t="s">
        <v>69</v>
      </c>
      <c r="B5" s="6" t="s">
        <v>70</v>
      </c>
      <c r="C5" s="6" t="s">
        <v>71</v>
      </c>
      <c r="D5" s="7" t="s">
        <v>72</v>
      </c>
      <c r="E5" s="8" t="s">
        <v>73</v>
      </c>
      <c r="F5" s="9" t="s">
        <v>74</v>
      </c>
      <c r="G5" s="9" t="s">
        <v>75</v>
      </c>
      <c r="H5" s="9" t="s">
        <v>76</v>
      </c>
      <c r="I5" s="9" t="s">
        <v>77</v>
      </c>
    </row>
    <row r="6" spans="1:9" ht="24" customHeight="1" x14ac:dyDescent="0.3">
      <c r="A6" s="11" t="s">
        <v>78</v>
      </c>
      <c r="B6" s="12"/>
      <c r="C6" s="12"/>
      <c r="D6" s="13">
        <f t="shared" ref="D6:I6" si="0">SUM(D7:D9)</f>
        <v>0</v>
      </c>
      <c r="E6" s="13">
        <f t="shared" si="0"/>
        <v>4.8000000000000001E-2</v>
      </c>
      <c r="F6" s="13">
        <f t="shared" si="0"/>
        <v>0.20800000000000002</v>
      </c>
      <c r="G6" s="13">
        <f t="shared" si="0"/>
        <v>0.48000000000000004</v>
      </c>
      <c r="H6" s="13">
        <f t="shared" si="0"/>
        <v>0.64</v>
      </c>
      <c r="I6" s="13">
        <f t="shared" si="0"/>
        <v>0.8</v>
      </c>
    </row>
    <row r="7" spans="1:9" s="3" customFormat="1" ht="24" customHeight="1" x14ac:dyDescent="0.3">
      <c r="A7" s="14" t="s">
        <v>79</v>
      </c>
      <c r="B7" s="15" t="s">
        <v>80</v>
      </c>
      <c r="C7" s="15" t="s">
        <v>81</v>
      </c>
      <c r="D7" s="16">
        <v>0</v>
      </c>
      <c r="E7" s="16">
        <v>0</v>
      </c>
      <c r="F7" s="16">
        <v>0.112</v>
      </c>
      <c r="G7" s="16">
        <v>0.33600000000000002</v>
      </c>
      <c r="H7" s="16">
        <v>0.44800000000000001</v>
      </c>
      <c r="I7" s="16">
        <v>0.56000000000000005</v>
      </c>
    </row>
    <row r="8" spans="1:9" s="3" customFormat="1" ht="24" customHeight="1" x14ac:dyDescent="0.3">
      <c r="A8" s="14" t="s">
        <v>130</v>
      </c>
      <c r="B8" s="15" t="s">
        <v>131</v>
      </c>
      <c r="C8" s="15" t="s">
        <v>186</v>
      </c>
      <c r="D8" s="16">
        <v>0</v>
      </c>
      <c r="E8" s="16">
        <v>2.4E-2</v>
      </c>
      <c r="F8" s="16">
        <v>4.8000000000000001E-2</v>
      </c>
      <c r="G8" s="16">
        <v>7.1999999999999995E-2</v>
      </c>
      <c r="H8" s="16">
        <v>9.6000000000000002E-2</v>
      </c>
      <c r="I8" s="16">
        <v>0.12</v>
      </c>
    </row>
    <row r="9" spans="1:9" s="3" customFormat="1" ht="24" customHeight="1" x14ac:dyDescent="0.3">
      <c r="A9" s="14" t="s">
        <v>102</v>
      </c>
      <c r="B9" s="15" t="s">
        <v>103</v>
      </c>
      <c r="C9" s="15" t="s">
        <v>104</v>
      </c>
      <c r="D9" s="16">
        <v>0</v>
      </c>
      <c r="E9" s="16">
        <v>2.4E-2</v>
      </c>
      <c r="F9" s="16">
        <v>4.8000000000000001E-2</v>
      </c>
      <c r="G9" s="16">
        <v>7.1999999999999995E-2</v>
      </c>
      <c r="H9" s="16">
        <v>9.6000000000000002E-2</v>
      </c>
      <c r="I9" s="16">
        <v>0.12</v>
      </c>
    </row>
    <row r="10" spans="1:9" ht="24" customHeight="1" x14ac:dyDescent="0.3">
      <c r="A10" s="11" t="s">
        <v>82</v>
      </c>
      <c r="B10" s="12"/>
      <c r="C10" s="25"/>
      <c r="D10" s="13">
        <f t="shared" ref="D10:I10" si="1">SUM(D11:D12)</f>
        <v>0.8</v>
      </c>
      <c r="E10" s="13">
        <f t="shared" si="1"/>
        <v>0.64</v>
      </c>
      <c r="F10" s="13">
        <f t="shared" si="1"/>
        <v>0.48</v>
      </c>
      <c r="G10" s="13">
        <f t="shared" si="1"/>
        <v>0.32</v>
      </c>
      <c r="H10" s="13">
        <f t="shared" si="1"/>
        <v>0.16</v>
      </c>
      <c r="I10" s="13">
        <f t="shared" si="1"/>
        <v>0</v>
      </c>
    </row>
    <row r="11" spans="1:9" s="3" customFormat="1" ht="24" customHeight="1" x14ac:dyDescent="0.3">
      <c r="A11" s="14" t="s">
        <v>137</v>
      </c>
      <c r="B11" s="15" t="s">
        <v>138</v>
      </c>
      <c r="C11" s="15" t="s">
        <v>187</v>
      </c>
      <c r="D11" s="18">
        <v>0.32</v>
      </c>
      <c r="E11" s="18">
        <v>0.25600000000000001</v>
      </c>
      <c r="F11" s="18">
        <v>0.192</v>
      </c>
      <c r="G11" s="18">
        <v>0.128</v>
      </c>
      <c r="H11" s="18">
        <v>6.4000000000000001E-2</v>
      </c>
      <c r="I11" s="18">
        <v>0</v>
      </c>
    </row>
    <row r="12" spans="1:9" s="3" customFormat="1" ht="24" customHeight="1" x14ac:dyDescent="0.3">
      <c r="A12" s="14" t="s">
        <v>95</v>
      </c>
      <c r="B12" s="15" t="s">
        <v>96</v>
      </c>
      <c r="C12" s="15" t="s">
        <v>114</v>
      </c>
      <c r="D12" s="18">
        <v>0.48</v>
      </c>
      <c r="E12" s="18">
        <v>0.38400000000000001</v>
      </c>
      <c r="F12" s="18">
        <v>0.28799999999999998</v>
      </c>
      <c r="G12" s="18">
        <v>0.192</v>
      </c>
      <c r="H12" s="18">
        <v>9.6000000000000002E-2</v>
      </c>
      <c r="I12" s="18">
        <v>0</v>
      </c>
    </row>
    <row r="13" spans="1:9" ht="24" customHeight="1" x14ac:dyDescent="0.3">
      <c r="A13" s="11" t="s">
        <v>89</v>
      </c>
      <c r="B13" s="12"/>
      <c r="C13" s="25"/>
      <c r="D13" s="19">
        <f t="shared" ref="D13:I13" si="2">SUM(D14:D16)</f>
        <v>0.2</v>
      </c>
      <c r="E13" s="19">
        <f t="shared" si="2"/>
        <v>0.312</v>
      </c>
      <c r="F13" s="19">
        <f t="shared" si="2"/>
        <v>0.312</v>
      </c>
      <c r="G13" s="19">
        <f t="shared" si="2"/>
        <v>0.2</v>
      </c>
      <c r="H13" s="19">
        <f t="shared" si="2"/>
        <v>0.2</v>
      </c>
      <c r="I13" s="19">
        <f t="shared" si="2"/>
        <v>0.2</v>
      </c>
    </row>
    <row r="14" spans="1:9" s="3" customFormat="1" ht="24" customHeight="1" x14ac:dyDescent="0.3">
      <c r="A14" s="14" t="s">
        <v>116</v>
      </c>
      <c r="B14" s="15" t="s">
        <v>117</v>
      </c>
      <c r="C14" s="20" t="s">
        <v>191</v>
      </c>
      <c r="D14" s="21">
        <v>0.1</v>
      </c>
      <c r="E14" s="21">
        <v>0.1</v>
      </c>
      <c r="F14" s="21">
        <v>0.1</v>
      </c>
      <c r="G14" s="21">
        <v>0.1</v>
      </c>
      <c r="H14" s="21">
        <v>0.1</v>
      </c>
      <c r="I14" s="21">
        <v>0.1</v>
      </c>
    </row>
    <row r="15" spans="1:9" s="3" customFormat="1" ht="24" customHeight="1" x14ac:dyDescent="0.3">
      <c r="A15" s="14" t="s">
        <v>119</v>
      </c>
      <c r="B15" s="15" t="s">
        <v>120</v>
      </c>
      <c r="C15" s="20" t="s">
        <v>192</v>
      </c>
      <c r="D15" s="21">
        <v>0.1</v>
      </c>
      <c r="E15" s="21">
        <v>0.1</v>
      </c>
      <c r="F15" s="21">
        <v>0.1</v>
      </c>
      <c r="G15" s="21">
        <v>0.1</v>
      </c>
      <c r="H15" s="21">
        <v>0.1</v>
      </c>
      <c r="I15" s="21">
        <v>0.1</v>
      </c>
    </row>
    <row r="16" spans="1:9" s="3" customFormat="1" ht="24" customHeight="1" x14ac:dyDescent="0.3">
      <c r="A16" s="14" t="s">
        <v>90</v>
      </c>
      <c r="B16" s="15" t="s">
        <v>91</v>
      </c>
      <c r="C16" s="20" t="s">
        <v>188</v>
      </c>
      <c r="D16" s="21">
        <v>0</v>
      </c>
      <c r="E16" s="21">
        <v>0.112</v>
      </c>
      <c r="F16" s="21">
        <v>0.112</v>
      </c>
      <c r="G16" s="21">
        <v>0</v>
      </c>
      <c r="H16" s="21">
        <v>0</v>
      </c>
      <c r="I16" s="21">
        <v>0</v>
      </c>
    </row>
    <row r="17" spans="1:9" ht="24" customHeight="1" x14ac:dyDescent="0.3">
      <c r="A17" s="22" t="s">
        <v>93</v>
      </c>
      <c r="B17" s="23"/>
      <c r="C17" s="23"/>
      <c r="D17" s="24">
        <f>D13+D10+D6</f>
        <v>1</v>
      </c>
      <c r="E17" s="24">
        <f t="shared" ref="E17:I17" si="3">E13+E10+E6</f>
        <v>1</v>
      </c>
      <c r="F17" s="24">
        <f t="shared" si="3"/>
        <v>1</v>
      </c>
      <c r="G17" s="24">
        <f t="shared" si="3"/>
        <v>1</v>
      </c>
      <c r="H17" s="24">
        <f t="shared" si="3"/>
        <v>1</v>
      </c>
      <c r="I17" s="24">
        <f t="shared" si="3"/>
        <v>1</v>
      </c>
    </row>
    <row r="18" spans="1:9" ht="24" customHeight="1" x14ac:dyDescent="0.3">
      <c r="A18" s="71" t="s">
        <v>64</v>
      </c>
      <c r="B18" s="71"/>
      <c r="C18" s="71"/>
      <c r="D18" s="71"/>
      <c r="E18" s="71"/>
    </row>
    <row r="19" spans="1:9" ht="24" customHeight="1" x14ac:dyDescent="0.3">
      <c r="A19" s="71" t="s">
        <v>65</v>
      </c>
      <c r="B19" s="71"/>
      <c r="C19" s="71"/>
      <c r="D19" s="71"/>
      <c r="E19" s="71"/>
    </row>
    <row r="20" spans="1:9" ht="24" customHeight="1" x14ac:dyDescent="0.3"/>
    <row r="21" spans="1:9" ht="24" customHeight="1" x14ac:dyDescent="0.3"/>
    <row r="22" spans="1:9" ht="24" customHeight="1" x14ac:dyDescent="0.3"/>
    <row r="23" spans="1:9" ht="24" customHeight="1" x14ac:dyDescent="0.3"/>
  </sheetData>
  <sheetProtection sheet="1" objects="1" scenarios="1"/>
  <mergeCells count="3">
    <mergeCell ref="A3:I3"/>
    <mergeCell ref="A18:E18"/>
    <mergeCell ref="A19:E19"/>
  </mergeCells>
  <hyperlinks>
    <hyperlink ref="A1" location="'Summary Offerings'!A1" display="Return To Summary Offerings" xr:uid="{9BB58C54-B56F-4325-BE60-54E3728F12F4}"/>
  </hyperlinks>
  <pageMargins left="0.25" right="0.25" top="0.75" bottom="0.75" header="0.3" footer="0.3"/>
  <pageSetup scale="68"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2C635-2862-450E-A84A-72C9DE9A7768}">
  <sheetPr>
    <pageSetUpPr fitToPage="1"/>
  </sheetPr>
  <dimension ref="A1:K23"/>
  <sheetViews>
    <sheetView showGridLines="0" workbookViewId="0">
      <selection activeCell="J4" sqref="J4"/>
    </sheetView>
  </sheetViews>
  <sheetFormatPr defaultColWidth="9.140625" defaultRowHeight="18.75" x14ac:dyDescent="0.3"/>
  <cols>
    <col min="1" max="1" width="13.85546875" style="4" customWidth="1"/>
    <col min="2" max="2" width="53.42578125" style="4" customWidth="1"/>
    <col min="3" max="3" width="38.28515625" style="4" hidden="1" customWidth="1"/>
    <col min="4" max="9" width="21.42578125" style="4" customWidth="1"/>
    <col min="10" max="10" width="9.140625" style="4"/>
    <col min="11" max="11" width="11.28515625" style="4" bestFit="1" customWidth="1"/>
    <col min="12" max="16384" width="9.140625" style="4"/>
  </cols>
  <sheetData>
    <row r="1" spans="1:11" x14ac:dyDescent="0.3">
      <c r="A1" s="38" t="s">
        <v>67</v>
      </c>
    </row>
    <row r="2" spans="1:11" s="3" customFormat="1" x14ac:dyDescent="0.3"/>
    <row r="3" spans="1:11" ht="23.25" x14ac:dyDescent="0.35">
      <c r="A3" s="70" t="s">
        <v>194</v>
      </c>
      <c r="B3" s="70"/>
      <c r="C3" s="70"/>
      <c r="D3" s="70"/>
      <c r="E3" s="70"/>
      <c r="F3" s="70"/>
      <c r="G3" s="70"/>
      <c r="H3" s="70"/>
      <c r="I3" s="70"/>
    </row>
    <row r="4" spans="1:11" s="3" customFormat="1" x14ac:dyDescent="0.3"/>
    <row r="5" spans="1:11" s="10" customFormat="1" ht="45" customHeight="1" x14ac:dyDescent="0.25">
      <c r="A5" s="5" t="s">
        <v>69</v>
      </c>
      <c r="B5" s="6" t="s">
        <v>70</v>
      </c>
      <c r="C5" s="6" t="s">
        <v>71</v>
      </c>
      <c r="D5" s="7" t="s">
        <v>72</v>
      </c>
      <c r="E5" s="8" t="s">
        <v>73</v>
      </c>
      <c r="F5" s="9" t="s">
        <v>74</v>
      </c>
      <c r="G5" s="9" t="s">
        <v>75</v>
      </c>
      <c r="H5" s="9" t="s">
        <v>76</v>
      </c>
      <c r="I5" s="9" t="s">
        <v>77</v>
      </c>
    </row>
    <row r="6" spans="1:11" ht="24" customHeight="1" x14ac:dyDescent="0.3">
      <c r="A6" s="11" t="s">
        <v>78</v>
      </c>
      <c r="B6" s="12"/>
      <c r="C6" s="12"/>
      <c r="D6" s="13">
        <f t="shared" ref="D6:I6" si="0">SUM(D7:D9)</f>
        <v>0</v>
      </c>
      <c r="E6" s="13">
        <f t="shared" si="0"/>
        <v>3.5999999999999997E-2</v>
      </c>
      <c r="F6" s="13">
        <f t="shared" si="0"/>
        <v>0.156</v>
      </c>
      <c r="G6" s="13">
        <f t="shared" si="0"/>
        <v>0.36</v>
      </c>
      <c r="H6" s="13">
        <f t="shared" si="0"/>
        <v>0.48000000000000004</v>
      </c>
      <c r="I6" s="13">
        <f t="shared" si="0"/>
        <v>0.6</v>
      </c>
      <c r="K6" s="29"/>
    </row>
    <row r="7" spans="1:11" s="3" customFormat="1" ht="24" customHeight="1" x14ac:dyDescent="0.3">
      <c r="A7" s="14" t="s">
        <v>79</v>
      </c>
      <c r="B7" s="15" t="s">
        <v>80</v>
      </c>
      <c r="C7" s="15" t="s">
        <v>81</v>
      </c>
      <c r="D7" s="16">
        <v>0</v>
      </c>
      <c r="E7" s="16">
        <v>0</v>
      </c>
      <c r="F7" s="16">
        <v>8.4000000000000005E-2</v>
      </c>
      <c r="G7" s="16">
        <v>0.252</v>
      </c>
      <c r="H7" s="16">
        <v>0.33600000000000002</v>
      </c>
      <c r="I7" s="16">
        <v>0.42</v>
      </c>
      <c r="J7" s="28"/>
      <c r="K7" s="30"/>
    </row>
    <row r="8" spans="1:11" s="3" customFormat="1" ht="24" customHeight="1" x14ac:dyDescent="0.3">
      <c r="A8" s="14" t="s">
        <v>130</v>
      </c>
      <c r="B8" s="15" t="s">
        <v>131</v>
      </c>
      <c r="C8" s="15" t="s">
        <v>186</v>
      </c>
      <c r="D8" s="16">
        <v>0</v>
      </c>
      <c r="E8" s="16">
        <v>1.7999999999999999E-2</v>
      </c>
      <c r="F8" s="16">
        <v>3.5999999999999997E-2</v>
      </c>
      <c r="G8" s="16">
        <v>5.3999999999999999E-2</v>
      </c>
      <c r="H8" s="16">
        <v>7.1999999999999995E-2</v>
      </c>
      <c r="I8" s="16">
        <v>0.09</v>
      </c>
      <c r="J8" s="28"/>
      <c r="K8" s="30"/>
    </row>
    <row r="9" spans="1:11" s="3" customFormat="1" ht="24" customHeight="1" x14ac:dyDescent="0.3">
      <c r="A9" s="14" t="s">
        <v>102</v>
      </c>
      <c r="B9" s="15" t="s">
        <v>103</v>
      </c>
      <c r="C9" s="15" t="s">
        <v>104</v>
      </c>
      <c r="D9" s="16">
        <v>0</v>
      </c>
      <c r="E9" s="16">
        <v>1.7999999999999999E-2</v>
      </c>
      <c r="F9" s="16">
        <v>3.5999999999999997E-2</v>
      </c>
      <c r="G9" s="16">
        <v>5.3999999999999999E-2</v>
      </c>
      <c r="H9" s="16">
        <v>7.1999999999999995E-2</v>
      </c>
      <c r="I9" s="16">
        <v>0.09</v>
      </c>
      <c r="J9" s="28"/>
      <c r="K9" s="30"/>
    </row>
    <row r="10" spans="1:11" ht="24" customHeight="1" x14ac:dyDescent="0.3">
      <c r="A10" s="11" t="s">
        <v>82</v>
      </c>
      <c r="B10" s="12"/>
      <c r="C10" s="25"/>
      <c r="D10" s="13">
        <f t="shared" ref="D10:I10" si="1">SUM(D11:D12)</f>
        <v>0.6</v>
      </c>
      <c r="E10" s="13">
        <f t="shared" si="1"/>
        <v>0.48</v>
      </c>
      <c r="F10" s="13">
        <f t="shared" si="1"/>
        <v>0.36</v>
      </c>
      <c r="G10" s="13">
        <f t="shared" si="1"/>
        <v>0.24</v>
      </c>
      <c r="H10" s="13">
        <f t="shared" si="1"/>
        <v>0.12</v>
      </c>
      <c r="I10" s="13">
        <f t="shared" si="1"/>
        <v>0</v>
      </c>
    </row>
    <row r="11" spans="1:11" s="3" customFormat="1" ht="24" customHeight="1" x14ac:dyDescent="0.3">
      <c r="A11" s="14" t="s">
        <v>137</v>
      </c>
      <c r="B11" s="15" t="s">
        <v>138</v>
      </c>
      <c r="C11" s="15" t="s">
        <v>187</v>
      </c>
      <c r="D11" s="18">
        <v>0.24</v>
      </c>
      <c r="E11" s="18">
        <v>0.192</v>
      </c>
      <c r="F11" s="18">
        <v>0.14399999999999999</v>
      </c>
      <c r="G11" s="18">
        <v>9.6000000000000002E-2</v>
      </c>
      <c r="H11" s="18">
        <v>4.8000000000000001E-2</v>
      </c>
      <c r="I11" s="18">
        <v>0</v>
      </c>
    </row>
    <row r="12" spans="1:11" s="3" customFormat="1" ht="24" customHeight="1" x14ac:dyDescent="0.3">
      <c r="A12" s="14" t="s">
        <v>86</v>
      </c>
      <c r="B12" s="15" t="s">
        <v>87</v>
      </c>
      <c r="C12" s="15" t="s">
        <v>88</v>
      </c>
      <c r="D12" s="18">
        <v>0.36</v>
      </c>
      <c r="E12" s="18">
        <v>0.28799999999999998</v>
      </c>
      <c r="F12" s="18">
        <v>0.216</v>
      </c>
      <c r="G12" s="18">
        <v>0.14399999999999999</v>
      </c>
      <c r="H12" s="18">
        <v>7.1999999999999995E-2</v>
      </c>
      <c r="I12" s="18">
        <v>0</v>
      </c>
    </row>
    <row r="13" spans="1:11" ht="24" customHeight="1" x14ac:dyDescent="0.3">
      <c r="A13" s="11" t="s">
        <v>89</v>
      </c>
      <c r="B13" s="12"/>
      <c r="C13" s="25"/>
      <c r="D13" s="19">
        <f t="shared" ref="D13:I13" si="2">SUM(D14:D16)</f>
        <v>0.4</v>
      </c>
      <c r="E13" s="19">
        <f t="shared" si="2"/>
        <v>0.48400000000000004</v>
      </c>
      <c r="F13" s="19">
        <f t="shared" si="2"/>
        <v>0.48400000000000004</v>
      </c>
      <c r="G13" s="19">
        <f t="shared" si="2"/>
        <v>0.4</v>
      </c>
      <c r="H13" s="19">
        <f t="shared" si="2"/>
        <v>0.4</v>
      </c>
      <c r="I13" s="19">
        <f t="shared" si="2"/>
        <v>0.4</v>
      </c>
    </row>
    <row r="14" spans="1:11" s="3" customFormat="1" ht="24" customHeight="1" x14ac:dyDescent="0.3">
      <c r="A14" s="14" t="s">
        <v>116</v>
      </c>
      <c r="B14" s="15" t="s">
        <v>117</v>
      </c>
      <c r="C14" s="20" t="s">
        <v>191</v>
      </c>
      <c r="D14" s="21">
        <v>0.2</v>
      </c>
      <c r="E14" s="21">
        <v>0.2</v>
      </c>
      <c r="F14" s="21">
        <v>0.2</v>
      </c>
      <c r="G14" s="21">
        <v>0.2</v>
      </c>
      <c r="H14" s="21">
        <v>0.2</v>
      </c>
      <c r="I14" s="21">
        <v>0.2</v>
      </c>
    </row>
    <row r="15" spans="1:11" s="3" customFormat="1" ht="24" customHeight="1" x14ac:dyDescent="0.3">
      <c r="A15" s="14" t="s">
        <v>119</v>
      </c>
      <c r="B15" s="15" t="s">
        <v>120</v>
      </c>
      <c r="C15" s="20" t="s">
        <v>192</v>
      </c>
      <c r="D15" s="21">
        <v>0.2</v>
      </c>
      <c r="E15" s="21">
        <v>0.2</v>
      </c>
      <c r="F15" s="21">
        <v>0.2</v>
      </c>
      <c r="G15" s="21">
        <v>0.2</v>
      </c>
      <c r="H15" s="21">
        <v>0.2</v>
      </c>
      <c r="I15" s="21">
        <v>0.2</v>
      </c>
    </row>
    <row r="16" spans="1:11" s="3" customFormat="1" ht="24" customHeight="1" x14ac:dyDescent="0.3">
      <c r="A16" s="14" t="s">
        <v>90</v>
      </c>
      <c r="B16" s="15" t="s">
        <v>91</v>
      </c>
      <c r="C16" s="20" t="s">
        <v>188</v>
      </c>
      <c r="D16" s="21">
        <v>0</v>
      </c>
      <c r="E16" s="21">
        <v>8.4000000000000005E-2</v>
      </c>
      <c r="F16" s="21">
        <v>8.4000000000000005E-2</v>
      </c>
      <c r="G16" s="21">
        <v>0</v>
      </c>
      <c r="H16" s="21">
        <v>0</v>
      </c>
      <c r="I16" s="21">
        <v>0</v>
      </c>
    </row>
    <row r="17" spans="1:9" ht="24" customHeight="1" x14ac:dyDescent="0.3">
      <c r="A17" s="22" t="s">
        <v>93</v>
      </c>
      <c r="B17" s="23"/>
      <c r="C17" s="23"/>
      <c r="D17" s="24">
        <f>D13+D10+D6</f>
        <v>1</v>
      </c>
      <c r="E17" s="24">
        <f t="shared" ref="E17:I17" si="3">E13+E10+E6</f>
        <v>1</v>
      </c>
      <c r="F17" s="24">
        <f t="shared" si="3"/>
        <v>1</v>
      </c>
      <c r="G17" s="24">
        <f t="shared" si="3"/>
        <v>1</v>
      </c>
      <c r="H17" s="24">
        <f t="shared" si="3"/>
        <v>1</v>
      </c>
      <c r="I17" s="24">
        <f t="shared" si="3"/>
        <v>1</v>
      </c>
    </row>
    <row r="18" spans="1:9" ht="24" customHeight="1" x14ac:dyDescent="0.3">
      <c r="A18" s="71" t="s">
        <v>64</v>
      </c>
      <c r="B18" s="71"/>
      <c r="C18" s="71"/>
      <c r="D18" s="71"/>
      <c r="E18" s="71"/>
    </row>
    <row r="19" spans="1:9" ht="24" customHeight="1" x14ac:dyDescent="0.3">
      <c r="A19" s="71" t="s">
        <v>65</v>
      </c>
      <c r="B19" s="71"/>
      <c r="C19" s="71"/>
      <c r="D19" s="71"/>
      <c r="E19" s="71"/>
    </row>
    <row r="20" spans="1:9" ht="24" customHeight="1" x14ac:dyDescent="0.3"/>
    <row r="21" spans="1:9" ht="24" customHeight="1" x14ac:dyDescent="0.3"/>
    <row r="22" spans="1:9" ht="24" customHeight="1" x14ac:dyDescent="0.3"/>
    <row r="23" spans="1:9" ht="24" customHeight="1" x14ac:dyDescent="0.3"/>
  </sheetData>
  <sheetProtection sheet="1" objects="1" scenarios="1"/>
  <mergeCells count="3">
    <mergeCell ref="A3:I3"/>
    <mergeCell ref="A18:E18"/>
    <mergeCell ref="A19:E19"/>
  </mergeCells>
  <hyperlinks>
    <hyperlink ref="A1" location="'Summary Offerings'!A1" display="Return To Summary Offerings" xr:uid="{CE4790EE-FE68-4BCB-A61B-2813BC40FF3E}"/>
  </hyperlinks>
  <pageMargins left="0.25" right="0.25" top="0.75" bottom="0.75" header="0.3" footer="0.3"/>
  <pageSetup scale="68" orientation="landscape" r:id="rId1"/>
  <ignoredErrors>
    <ignoredError sqref="D13:I13" formulaRange="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3E7AA-E5D4-4E04-87BD-0388167183A2}">
  <sheetPr>
    <pageSetUpPr fitToPage="1"/>
  </sheetPr>
  <dimension ref="A1:I23"/>
  <sheetViews>
    <sheetView showGridLines="0" workbookViewId="0">
      <selection activeCell="J4" sqref="J4"/>
    </sheetView>
  </sheetViews>
  <sheetFormatPr defaultColWidth="9.140625" defaultRowHeight="18.75" x14ac:dyDescent="0.3"/>
  <cols>
    <col min="1" max="1" width="13.85546875" style="4" customWidth="1"/>
    <col min="2" max="2" width="53.42578125" style="4" customWidth="1"/>
    <col min="3" max="3" width="38.28515625" style="4" hidden="1" customWidth="1"/>
    <col min="4" max="9" width="21.42578125" style="4" customWidth="1"/>
    <col min="10" max="16384" width="9.140625" style="4"/>
  </cols>
  <sheetData>
    <row r="1" spans="1:9" x14ac:dyDescent="0.3">
      <c r="A1" s="38" t="s">
        <v>67</v>
      </c>
    </row>
    <row r="2" spans="1:9" s="3" customFormat="1" x14ac:dyDescent="0.3"/>
    <row r="3" spans="1:9" ht="23.25" x14ac:dyDescent="0.35">
      <c r="A3" s="70" t="s">
        <v>195</v>
      </c>
      <c r="B3" s="70"/>
      <c r="C3" s="70"/>
      <c r="D3" s="70"/>
      <c r="E3" s="70"/>
      <c r="F3" s="70"/>
      <c r="G3" s="70"/>
      <c r="H3" s="70"/>
      <c r="I3" s="70"/>
    </row>
    <row r="4" spans="1:9" s="3" customFormat="1" x14ac:dyDescent="0.3"/>
    <row r="5" spans="1:9" s="10" customFormat="1" ht="45" customHeight="1" x14ac:dyDescent="0.25">
      <c r="A5" s="5" t="s">
        <v>69</v>
      </c>
      <c r="B5" s="6" t="s">
        <v>70</v>
      </c>
      <c r="C5" s="6" t="s">
        <v>71</v>
      </c>
      <c r="D5" s="7" t="s">
        <v>72</v>
      </c>
      <c r="E5" s="8" t="s">
        <v>73</v>
      </c>
      <c r="F5" s="9" t="s">
        <v>74</v>
      </c>
      <c r="G5" s="9" t="s">
        <v>75</v>
      </c>
      <c r="H5" s="9" t="s">
        <v>76</v>
      </c>
      <c r="I5" s="9" t="s">
        <v>77</v>
      </c>
    </row>
    <row r="6" spans="1:9" ht="24" customHeight="1" x14ac:dyDescent="0.3">
      <c r="A6" s="11" t="s">
        <v>78</v>
      </c>
      <c r="B6" s="12"/>
      <c r="C6" s="12"/>
      <c r="D6" s="13">
        <f t="shared" ref="D6:I6" si="0">SUM(D7:D9)</f>
        <v>0</v>
      </c>
      <c r="E6" s="13">
        <f t="shared" si="0"/>
        <v>3.5999999999999997E-2</v>
      </c>
      <c r="F6" s="13">
        <f t="shared" si="0"/>
        <v>0.156</v>
      </c>
      <c r="G6" s="13">
        <f t="shared" si="0"/>
        <v>0.36</v>
      </c>
      <c r="H6" s="13">
        <f t="shared" si="0"/>
        <v>0.48000000000000004</v>
      </c>
      <c r="I6" s="13">
        <f t="shared" si="0"/>
        <v>0.6</v>
      </c>
    </row>
    <row r="7" spans="1:9" s="3" customFormat="1" ht="24" customHeight="1" x14ac:dyDescent="0.3">
      <c r="A7" s="14" t="s">
        <v>79</v>
      </c>
      <c r="B7" s="15" t="s">
        <v>80</v>
      </c>
      <c r="C7" s="15" t="s">
        <v>81</v>
      </c>
      <c r="D7" s="16">
        <v>0</v>
      </c>
      <c r="E7" s="16">
        <v>0</v>
      </c>
      <c r="F7" s="16">
        <v>8.4000000000000005E-2</v>
      </c>
      <c r="G7" s="16">
        <v>0.252</v>
      </c>
      <c r="H7" s="16">
        <v>0.33600000000000002</v>
      </c>
      <c r="I7" s="16">
        <v>0.42</v>
      </c>
    </row>
    <row r="8" spans="1:9" s="3" customFormat="1" ht="24" customHeight="1" x14ac:dyDescent="0.3">
      <c r="A8" s="14" t="s">
        <v>130</v>
      </c>
      <c r="B8" s="15" t="s">
        <v>131</v>
      </c>
      <c r="C8" s="15" t="s">
        <v>186</v>
      </c>
      <c r="D8" s="16">
        <v>0</v>
      </c>
      <c r="E8" s="16">
        <v>1.7999999999999999E-2</v>
      </c>
      <c r="F8" s="16">
        <v>3.5999999999999997E-2</v>
      </c>
      <c r="G8" s="16">
        <v>5.3999999999999999E-2</v>
      </c>
      <c r="H8" s="16">
        <v>7.1999999999999995E-2</v>
      </c>
      <c r="I8" s="16">
        <v>0.09</v>
      </c>
    </row>
    <row r="9" spans="1:9" s="3" customFormat="1" ht="24" customHeight="1" x14ac:dyDescent="0.3">
      <c r="A9" s="14" t="s">
        <v>102</v>
      </c>
      <c r="B9" s="15" t="s">
        <v>103</v>
      </c>
      <c r="C9" s="15" t="s">
        <v>104</v>
      </c>
      <c r="D9" s="16">
        <v>0</v>
      </c>
      <c r="E9" s="16">
        <v>1.7999999999999999E-2</v>
      </c>
      <c r="F9" s="16">
        <v>3.5999999999999997E-2</v>
      </c>
      <c r="G9" s="16">
        <v>5.3999999999999999E-2</v>
      </c>
      <c r="H9" s="16">
        <v>7.1999999999999995E-2</v>
      </c>
      <c r="I9" s="16">
        <v>0.09</v>
      </c>
    </row>
    <row r="10" spans="1:9" ht="24" customHeight="1" x14ac:dyDescent="0.3">
      <c r="A10" s="11" t="s">
        <v>82</v>
      </c>
      <c r="B10" s="12"/>
      <c r="C10" s="25"/>
      <c r="D10" s="13">
        <f t="shared" ref="D10:I10" si="1">SUM(D11:D12)</f>
        <v>0.6</v>
      </c>
      <c r="E10" s="13">
        <f t="shared" si="1"/>
        <v>0.48</v>
      </c>
      <c r="F10" s="13">
        <f t="shared" si="1"/>
        <v>0.36</v>
      </c>
      <c r="G10" s="13">
        <f t="shared" si="1"/>
        <v>0.24</v>
      </c>
      <c r="H10" s="13">
        <f t="shared" si="1"/>
        <v>0.12</v>
      </c>
      <c r="I10" s="13">
        <f t="shared" si="1"/>
        <v>0</v>
      </c>
    </row>
    <row r="11" spans="1:9" s="3" customFormat="1" ht="24" customHeight="1" x14ac:dyDescent="0.3">
      <c r="A11" s="14" t="s">
        <v>137</v>
      </c>
      <c r="B11" s="15" t="s">
        <v>138</v>
      </c>
      <c r="C11" s="15" t="s">
        <v>187</v>
      </c>
      <c r="D11" s="18">
        <v>0.24</v>
      </c>
      <c r="E11" s="18">
        <v>0.192</v>
      </c>
      <c r="F11" s="18">
        <v>0.14399999999999999</v>
      </c>
      <c r="G11" s="18">
        <v>9.6000000000000002E-2</v>
      </c>
      <c r="H11" s="18">
        <v>4.8000000000000001E-2</v>
      </c>
      <c r="I11" s="18">
        <v>0</v>
      </c>
    </row>
    <row r="12" spans="1:9" s="3" customFormat="1" ht="24" customHeight="1" x14ac:dyDescent="0.3">
      <c r="A12" s="14" t="s">
        <v>95</v>
      </c>
      <c r="B12" s="15" t="s">
        <v>96</v>
      </c>
      <c r="C12" s="15" t="s">
        <v>114</v>
      </c>
      <c r="D12" s="18">
        <v>0.36</v>
      </c>
      <c r="E12" s="18">
        <v>0.28799999999999998</v>
      </c>
      <c r="F12" s="18">
        <v>0.216</v>
      </c>
      <c r="G12" s="18">
        <v>0.14399999999999999</v>
      </c>
      <c r="H12" s="18">
        <v>7.1999999999999995E-2</v>
      </c>
      <c r="I12" s="18">
        <v>0</v>
      </c>
    </row>
    <row r="13" spans="1:9" ht="24" customHeight="1" x14ac:dyDescent="0.3">
      <c r="A13" s="11" t="s">
        <v>89</v>
      </c>
      <c r="B13" s="12"/>
      <c r="C13" s="25"/>
      <c r="D13" s="19">
        <f t="shared" ref="D13:I13" si="2">SUM(D14:D16)</f>
        <v>0.4</v>
      </c>
      <c r="E13" s="19">
        <f t="shared" si="2"/>
        <v>0.48400000000000004</v>
      </c>
      <c r="F13" s="19">
        <f t="shared" si="2"/>
        <v>0.48400000000000004</v>
      </c>
      <c r="G13" s="19">
        <f t="shared" si="2"/>
        <v>0.4</v>
      </c>
      <c r="H13" s="19">
        <f t="shared" si="2"/>
        <v>0.4</v>
      </c>
      <c r="I13" s="19">
        <f t="shared" si="2"/>
        <v>0.4</v>
      </c>
    </row>
    <row r="14" spans="1:9" s="3" customFormat="1" ht="24" customHeight="1" x14ac:dyDescent="0.3">
      <c r="A14" s="14" t="s">
        <v>116</v>
      </c>
      <c r="B14" s="15" t="s">
        <v>117</v>
      </c>
      <c r="C14" s="20" t="s">
        <v>191</v>
      </c>
      <c r="D14" s="21">
        <v>0.2</v>
      </c>
      <c r="E14" s="21">
        <v>0.2</v>
      </c>
      <c r="F14" s="21">
        <v>0.2</v>
      </c>
      <c r="G14" s="21">
        <v>0.2</v>
      </c>
      <c r="H14" s="21">
        <v>0.2</v>
      </c>
      <c r="I14" s="21">
        <v>0.2</v>
      </c>
    </row>
    <row r="15" spans="1:9" s="3" customFormat="1" ht="24" customHeight="1" x14ac:dyDescent="0.3">
      <c r="A15" s="14" t="s">
        <v>119</v>
      </c>
      <c r="B15" s="15" t="s">
        <v>120</v>
      </c>
      <c r="C15" s="20" t="s">
        <v>192</v>
      </c>
      <c r="D15" s="21">
        <v>0.2</v>
      </c>
      <c r="E15" s="21">
        <v>0.2</v>
      </c>
      <c r="F15" s="21">
        <v>0.2</v>
      </c>
      <c r="G15" s="21">
        <v>0.2</v>
      </c>
      <c r="H15" s="21">
        <v>0.2</v>
      </c>
      <c r="I15" s="21">
        <v>0.2</v>
      </c>
    </row>
    <row r="16" spans="1:9" s="3" customFormat="1" ht="24" customHeight="1" x14ac:dyDescent="0.3">
      <c r="A16" s="14" t="s">
        <v>90</v>
      </c>
      <c r="B16" s="15" t="s">
        <v>91</v>
      </c>
      <c r="C16" s="20" t="s">
        <v>188</v>
      </c>
      <c r="D16" s="21">
        <v>0</v>
      </c>
      <c r="E16" s="21">
        <v>8.4000000000000005E-2</v>
      </c>
      <c r="F16" s="21">
        <v>8.4000000000000005E-2</v>
      </c>
      <c r="G16" s="21">
        <v>0</v>
      </c>
      <c r="H16" s="21">
        <v>0</v>
      </c>
      <c r="I16" s="21">
        <v>0</v>
      </c>
    </row>
    <row r="17" spans="1:9" ht="24" customHeight="1" x14ac:dyDescent="0.3">
      <c r="A17" s="22" t="s">
        <v>93</v>
      </c>
      <c r="B17" s="23"/>
      <c r="C17" s="23"/>
      <c r="D17" s="24">
        <f>D13+D10+D6</f>
        <v>1</v>
      </c>
      <c r="E17" s="24">
        <f t="shared" ref="E17:I17" si="3">E13+E10+E6</f>
        <v>1</v>
      </c>
      <c r="F17" s="24">
        <f t="shared" si="3"/>
        <v>1</v>
      </c>
      <c r="G17" s="24">
        <f t="shared" si="3"/>
        <v>1</v>
      </c>
      <c r="H17" s="24">
        <f t="shared" si="3"/>
        <v>1</v>
      </c>
      <c r="I17" s="24">
        <f t="shared" si="3"/>
        <v>1</v>
      </c>
    </row>
    <row r="18" spans="1:9" ht="24" customHeight="1" x14ac:dyDescent="0.3">
      <c r="A18" s="71" t="s">
        <v>64</v>
      </c>
      <c r="B18" s="71"/>
      <c r="C18" s="71"/>
      <c r="D18" s="71"/>
      <c r="E18" s="71"/>
    </row>
    <row r="19" spans="1:9" ht="24" customHeight="1" x14ac:dyDescent="0.3">
      <c r="A19" s="71" t="s">
        <v>65</v>
      </c>
      <c r="B19" s="71"/>
      <c r="C19" s="71"/>
      <c r="D19" s="71"/>
      <c r="E19" s="71"/>
    </row>
    <row r="20" spans="1:9" ht="24" customHeight="1" x14ac:dyDescent="0.3"/>
    <row r="21" spans="1:9" ht="24" customHeight="1" x14ac:dyDescent="0.3"/>
    <row r="22" spans="1:9" ht="24" customHeight="1" x14ac:dyDescent="0.3"/>
    <row r="23" spans="1:9" ht="24" customHeight="1" x14ac:dyDescent="0.3"/>
  </sheetData>
  <sheetProtection sheet="1" objects="1" scenarios="1"/>
  <mergeCells count="3">
    <mergeCell ref="A3:I3"/>
    <mergeCell ref="A18:E18"/>
    <mergeCell ref="A19:E19"/>
  </mergeCells>
  <hyperlinks>
    <hyperlink ref="A1" location="'Summary Offerings'!A1" display="Return To Summary Offerings" xr:uid="{654FB88A-1DCC-4E6E-A21F-E24CDC108885}"/>
  </hyperlinks>
  <pageMargins left="0.25" right="0.25" top="0.75" bottom="0.75" header="0.3" footer="0.3"/>
  <pageSetup scale="6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88A1C-B4BC-40D6-AFD5-6767B6B230B1}">
  <sheetPr>
    <pageSetUpPr fitToPage="1"/>
  </sheetPr>
  <dimension ref="A1:I28"/>
  <sheetViews>
    <sheetView showGridLines="0" workbookViewId="0">
      <selection activeCell="J4" sqref="J4"/>
    </sheetView>
  </sheetViews>
  <sheetFormatPr defaultColWidth="9.140625" defaultRowHeight="18.75" x14ac:dyDescent="0.3"/>
  <cols>
    <col min="1" max="1" width="13.85546875" style="4" customWidth="1"/>
    <col min="2" max="2" width="53.42578125" style="4" customWidth="1"/>
    <col min="3" max="3" width="28.7109375" style="4" hidden="1" customWidth="1"/>
    <col min="4" max="9" width="21.42578125" style="4" customWidth="1"/>
    <col min="10" max="16384" width="9.140625" style="4"/>
  </cols>
  <sheetData>
    <row r="1" spans="1:9" x14ac:dyDescent="0.3">
      <c r="A1" s="38" t="s">
        <v>67</v>
      </c>
    </row>
    <row r="2" spans="1:9" s="3" customFormat="1" x14ac:dyDescent="0.3"/>
    <row r="3" spans="1:9" ht="23.25" x14ac:dyDescent="0.35">
      <c r="A3" s="70" t="s">
        <v>94</v>
      </c>
      <c r="B3" s="70"/>
      <c r="C3" s="70"/>
      <c r="D3" s="70"/>
      <c r="E3" s="70"/>
      <c r="F3" s="70"/>
      <c r="G3" s="70"/>
      <c r="H3" s="70"/>
      <c r="I3" s="70"/>
    </row>
    <row r="4" spans="1:9" s="3" customFormat="1" x14ac:dyDescent="0.3"/>
    <row r="5" spans="1:9" s="10" customFormat="1" ht="45" customHeight="1" x14ac:dyDescent="0.25">
      <c r="A5" s="5" t="s">
        <v>69</v>
      </c>
      <c r="B5" s="6" t="s">
        <v>70</v>
      </c>
      <c r="C5" s="6" t="s">
        <v>71</v>
      </c>
      <c r="D5" s="7" t="s">
        <v>72</v>
      </c>
      <c r="E5" s="8" t="s">
        <v>73</v>
      </c>
      <c r="F5" s="9" t="s">
        <v>74</v>
      </c>
      <c r="G5" s="9" t="s">
        <v>75</v>
      </c>
      <c r="H5" s="9" t="s">
        <v>76</v>
      </c>
      <c r="I5" s="9" t="s">
        <v>77</v>
      </c>
    </row>
    <row r="6" spans="1:9" ht="24" customHeight="1" x14ac:dyDescent="0.3">
      <c r="A6" s="11" t="s">
        <v>78</v>
      </c>
      <c r="B6" s="12"/>
      <c r="C6" s="12"/>
      <c r="D6" s="13">
        <f t="shared" ref="D6:I6" si="0">SUM(D7:D7)</f>
        <v>0</v>
      </c>
      <c r="E6" s="13">
        <f t="shared" si="0"/>
        <v>0</v>
      </c>
      <c r="F6" s="13">
        <f t="shared" si="0"/>
        <v>0.2</v>
      </c>
      <c r="G6" s="13">
        <f t="shared" si="0"/>
        <v>0.4</v>
      </c>
      <c r="H6" s="13">
        <f t="shared" si="0"/>
        <v>0.6</v>
      </c>
      <c r="I6" s="13">
        <f t="shared" si="0"/>
        <v>0.8</v>
      </c>
    </row>
    <row r="7" spans="1:9" s="3" customFormat="1" ht="24" customHeight="1" x14ac:dyDescent="0.3">
      <c r="A7" s="14" t="s">
        <v>79</v>
      </c>
      <c r="B7" s="15" t="s">
        <v>80</v>
      </c>
      <c r="C7" s="15" t="s">
        <v>81</v>
      </c>
      <c r="D7" s="16">
        <v>0</v>
      </c>
      <c r="E7" s="16">
        <v>0</v>
      </c>
      <c r="F7" s="16">
        <v>0.2</v>
      </c>
      <c r="G7" s="16">
        <v>0.4</v>
      </c>
      <c r="H7" s="16">
        <v>0.6</v>
      </c>
      <c r="I7" s="16">
        <v>0.8</v>
      </c>
    </row>
    <row r="8" spans="1:9" ht="24" customHeight="1" x14ac:dyDescent="0.3">
      <c r="A8" s="11" t="s">
        <v>82</v>
      </c>
      <c r="B8" s="12"/>
      <c r="C8" s="17"/>
      <c r="D8" s="13">
        <f t="shared" ref="D8:I8" si="1">SUM(D9:D10)</f>
        <v>1</v>
      </c>
      <c r="E8" s="13">
        <f t="shared" si="1"/>
        <v>0.8</v>
      </c>
      <c r="F8" s="13">
        <f t="shared" si="1"/>
        <v>0.6</v>
      </c>
      <c r="G8" s="13">
        <f t="shared" si="1"/>
        <v>0.4</v>
      </c>
      <c r="H8" s="13">
        <f t="shared" si="1"/>
        <v>0.2</v>
      </c>
      <c r="I8" s="13">
        <f t="shared" si="1"/>
        <v>0</v>
      </c>
    </row>
    <row r="9" spans="1:9" s="3" customFormat="1" ht="24" customHeight="1" x14ac:dyDescent="0.3">
      <c r="A9" s="14" t="s">
        <v>83</v>
      </c>
      <c r="B9" s="15" t="s">
        <v>84</v>
      </c>
      <c r="C9" s="15" t="s">
        <v>85</v>
      </c>
      <c r="D9" s="18">
        <v>0.5</v>
      </c>
      <c r="E9" s="18">
        <v>0.4</v>
      </c>
      <c r="F9" s="18">
        <v>0.3</v>
      </c>
      <c r="G9" s="18">
        <v>0</v>
      </c>
      <c r="H9" s="18">
        <v>0</v>
      </c>
      <c r="I9" s="18">
        <v>0</v>
      </c>
    </row>
    <row r="10" spans="1:9" s="3" customFormat="1" ht="24" customHeight="1" x14ac:dyDescent="0.3">
      <c r="A10" s="14" t="s">
        <v>95</v>
      </c>
      <c r="B10" s="15" t="s">
        <v>96</v>
      </c>
      <c r="C10" s="15" t="s">
        <v>88</v>
      </c>
      <c r="D10" s="18">
        <v>0.5</v>
      </c>
      <c r="E10" s="18">
        <v>0.4</v>
      </c>
      <c r="F10" s="18">
        <v>0.3</v>
      </c>
      <c r="G10" s="18">
        <v>0.4</v>
      </c>
      <c r="H10" s="18">
        <v>0.2</v>
      </c>
      <c r="I10" s="18">
        <v>0</v>
      </c>
    </row>
    <row r="11" spans="1:9" ht="24" customHeight="1" x14ac:dyDescent="0.3">
      <c r="A11" s="11" t="s">
        <v>89</v>
      </c>
      <c r="B11" s="12"/>
      <c r="C11" s="17"/>
      <c r="D11" s="19">
        <f t="shared" ref="D11:I11" si="2">SUM(D12:D12)</f>
        <v>0</v>
      </c>
      <c r="E11" s="19">
        <f t="shared" si="2"/>
        <v>0.2</v>
      </c>
      <c r="F11" s="19">
        <f t="shared" si="2"/>
        <v>0.2</v>
      </c>
      <c r="G11" s="19">
        <f t="shared" si="2"/>
        <v>0.2</v>
      </c>
      <c r="H11" s="19">
        <f t="shared" si="2"/>
        <v>0.2</v>
      </c>
      <c r="I11" s="19">
        <f t="shared" si="2"/>
        <v>0.2</v>
      </c>
    </row>
    <row r="12" spans="1:9" s="3" customFormat="1" ht="24" customHeight="1" x14ac:dyDescent="0.3">
      <c r="A12" s="14" t="s">
        <v>90</v>
      </c>
      <c r="B12" s="15" t="s">
        <v>91</v>
      </c>
      <c r="C12" s="20" t="s">
        <v>97</v>
      </c>
      <c r="D12" s="21">
        <v>0</v>
      </c>
      <c r="E12" s="21">
        <v>0.2</v>
      </c>
      <c r="F12" s="21">
        <v>0.2</v>
      </c>
      <c r="G12" s="21">
        <v>0.2</v>
      </c>
      <c r="H12" s="21">
        <v>0.2</v>
      </c>
      <c r="I12" s="21">
        <v>0.2</v>
      </c>
    </row>
    <row r="13" spans="1:9" ht="24" customHeight="1" x14ac:dyDescent="0.3">
      <c r="A13" s="22" t="s">
        <v>93</v>
      </c>
      <c r="B13" s="23"/>
      <c r="C13" s="23"/>
      <c r="D13" s="24">
        <f>D11+D8+D6</f>
        <v>1</v>
      </c>
      <c r="E13" s="24">
        <f t="shared" ref="E13:I13" si="3">E11+E8+E6</f>
        <v>1</v>
      </c>
      <c r="F13" s="24">
        <f t="shared" si="3"/>
        <v>1</v>
      </c>
      <c r="G13" s="24">
        <f t="shared" si="3"/>
        <v>1</v>
      </c>
      <c r="H13" s="24">
        <f t="shared" si="3"/>
        <v>1</v>
      </c>
      <c r="I13" s="24">
        <f t="shared" si="3"/>
        <v>1</v>
      </c>
    </row>
    <row r="14" spans="1:9" ht="24" customHeight="1" x14ac:dyDescent="0.3">
      <c r="A14" s="71" t="s">
        <v>64</v>
      </c>
      <c r="B14" s="71"/>
      <c r="C14" s="71"/>
      <c r="D14" s="71"/>
      <c r="E14" s="71"/>
    </row>
    <row r="15" spans="1:9" ht="24" customHeight="1" x14ac:dyDescent="0.3">
      <c r="A15" s="71" t="s">
        <v>65</v>
      </c>
      <c r="B15" s="71"/>
      <c r="C15" s="71"/>
      <c r="D15" s="71"/>
      <c r="E15" s="71"/>
    </row>
    <row r="16" spans="1:9" ht="24" customHeight="1" x14ac:dyDescent="0.3"/>
    <row r="17" ht="24" customHeight="1" x14ac:dyDescent="0.3"/>
    <row r="18" ht="24" customHeight="1" x14ac:dyDescent="0.3"/>
    <row r="19" ht="24" customHeight="1" x14ac:dyDescent="0.3"/>
    <row r="20" ht="24" customHeight="1" x14ac:dyDescent="0.3"/>
    <row r="21" ht="24" customHeight="1" x14ac:dyDescent="0.3"/>
    <row r="22" ht="24" customHeight="1" x14ac:dyDescent="0.3"/>
    <row r="23" ht="24" customHeight="1" x14ac:dyDescent="0.3"/>
    <row r="24" ht="24" customHeight="1" x14ac:dyDescent="0.4"/>
    <row r="25" ht="24" customHeight="1" x14ac:dyDescent="0.4"/>
    <row r="26" ht="24" customHeight="1" x14ac:dyDescent="0.4"/>
    <row r="27" ht="24" customHeight="1" x14ac:dyDescent="0.4"/>
    <row r="28" ht="24" customHeight="1" x14ac:dyDescent="0.4"/>
  </sheetData>
  <sheetProtection sheet="1" objects="1" scenarios="1"/>
  <mergeCells count="3">
    <mergeCell ref="A3:I3"/>
    <mergeCell ref="A14:E14"/>
    <mergeCell ref="A15:E15"/>
  </mergeCells>
  <hyperlinks>
    <hyperlink ref="A1" location="'Summary Offerings'!A1" display="Return To Summary Offerings" xr:uid="{7E88428F-CF75-4878-B5D8-198B12148A3E}"/>
  </hyperlinks>
  <pageMargins left="0.25" right="0.25" top="0.75" bottom="0.75" header="0.3" footer="0.3"/>
  <pageSetup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EC1B5-B240-4A71-A2AE-8FBD07B80449}">
  <sheetPr>
    <pageSetUpPr fitToPage="1"/>
  </sheetPr>
  <dimension ref="A1:R29"/>
  <sheetViews>
    <sheetView showGridLines="0" workbookViewId="0">
      <selection activeCell="A20" sqref="A20:E20"/>
    </sheetView>
  </sheetViews>
  <sheetFormatPr defaultColWidth="9.140625" defaultRowHeight="18.75" x14ac:dyDescent="0.3"/>
  <cols>
    <col min="1" max="1" width="13.85546875" style="4" customWidth="1"/>
    <col min="2" max="2" width="53.42578125" style="4" customWidth="1"/>
    <col min="3" max="3" width="27.5703125" style="4" hidden="1" customWidth="1"/>
    <col min="4" max="9" width="21.42578125" style="4" customWidth="1"/>
    <col min="10" max="10" width="9.140625" style="4"/>
    <col min="11" max="11" width="14.42578125" style="4" customWidth="1"/>
    <col min="12" max="12" width="11" style="4" bestFit="1" customWidth="1"/>
    <col min="13" max="18" width="14.5703125" style="4" customWidth="1"/>
    <col min="19" max="16384" width="9.140625" style="4"/>
  </cols>
  <sheetData>
    <row r="1" spans="1:18" x14ac:dyDescent="0.3">
      <c r="A1" s="38" t="s">
        <v>67</v>
      </c>
    </row>
    <row r="2" spans="1:18" s="3" customFormat="1" x14ac:dyDescent="0.3"/>
    <row r="3" spans="1:18" ht="23.25" x14ac:dyDescent="0.35">
      <c r="A3" s="70" t="s">
        <v>98</v>
      </c>
      <c r="B3" s="70"/>
      <c r="C3" s="70"/>
      <c r="D3" s="70"/>
      <c r="E3" s="70"/>
      <c r="F3" s="70"/>
      <c r="G3" s="70"/>
      <c r="H3" s="70"/>
      <c r="I3" s="70"/>
    </row>
    <row r="4" spans="1:18" s="3" customFormat="1" x14ac:dyDescent="0.3"/>
    <row r="5" spans="1:18" s="10" customFormat="1" ht="45" customHeight="1" x14ac:dyDescent="0.25">
      <c r="A5" s="5" t="s">
        <v>69</v>
      </c>
      <c r="B5" s="6" t="s">
        <v>70</v>
      </c>
      <c r="C5" s="6" t="s">
        <v>71</v>
      </c>
      <c r="D5" s="7" t="s">
        <v>72</v>
      </c>
      <c r="E5" s="8" t="s">
        <v>73</v>
      </c>
      <c r="F5" s="9" t="s">
        <v>74</v>
      </c>
      <c r="G5" s="9" t="s">
        <v>75</v>
      </c>
      <c r="H5" s="9" t="s">
        <v>76</v>
      </c>
      <c r="I5" s="9" t="s">
        <v>77</v>
      </c>
    </row>
    <row r="6" spans="1:18" ht="24" customHeight="1" x14ac:dyDescent="0.3">
      <c r="A6" s="11" t="s">
        <v>78</v>
      </c>
      <c r="B6" s="12"/>
      <c r="C6" s="12"/>
      <c r="D6" s="13">
        <f t="shared" ref="D6:I6" si="0">SUM(D7:D9)</f>
        <v>0</v>
      </c>
      <c r="E6" s="13">
        <f t="shared" si="0"/>
        <v>0.18000000000000002</v>
      </c>
      <c r="F6" s="13">
        <f t="shared" si="0"/>
        <v>0.36500000000000005</v>
      </c>
      <c r="G6" s="13">
        <f t="shared" si="0"/>
        <v>0.55000000000000004</v>
      </c>
      <c r="H6" s="13">
        <f t="shared" si="0"/>
        <v>0.67500000000000004</v>
      </c>
      <c r="I6" s="13">
        <f t="shared" si="0"/>
        <v>0.8</v>
      </c>
    </row>
    <row r="7" spans="1:18" s="3" customFormat="1" ht="24" customHeight="1" x14ac:dyDescent="0.3">
      <c r="A7" s="14" t="s">
        <v>79</v>
      </c>
      <c r="B7" s="15" t="s">
        <v>80</v>
      </c>
      <c r="C7" s="15" t="s">
        <v>81</v>
      </c>
      <c r="D7" s="16">
        <v>0</v>
      </c>
      <c r="E7" s="16">
        <v>0.11700000000000001</v>
      </c>
      <c r="F7" s="16">
        <v>0.23730000000000001</v>
      </c>
      <c r="G7" s="16">
        <v>0.35749999999999998</v>
      </c>
      <c r="H7" s="16">
        <v>0.43880000000000002</v>
      </c>
      <c r="I7" s="16">
        <v>0.52</v>
      </c>
    </row>
    <row r="8" spans="1:18" s="3" customFormat="1" ht="24" customHeight="1" x14ac:dyDescent="0.3">
      <c r="A8" s="14" t="s">
        <v>99</v>
      </c>
      <c r="B8" s="15" t="s">
        <v>100</v>
      </c>
      <c r="C8" s="20" t="s">
        <v>101</v>
      </c>
      <c r="D8" s="16">
        <v>0</v>
      </c>
      <c r="E8" s="16">
        <v>2.7E-2</v>
      </c>
      <c r="F8" s="16">
        <v>5.4699999999999999E-2</v>
      </c>
      <c r="G8" s="16">
        <v>8.2500000000000004E-2</v>
      </c>
      <c r="H8" s="16">
        <v>0.1012</v>
      </c>
      <c r="I8" s="16">
        <v>0.12</v>
      </c>
    </row>
    <row r="9" spans="1:18" s="3" customFormat="1" ht="24" customHeight="1" x14ac:dyDescent="0.3">
      <c r="A9" s="14" t="s">
        <v>102</v>
      </c>
      <c r="B9" s="15" t="s">
        <v>103</v>
      </c>
      <c r="C9" s="20" t="s">
        <v>104</v>
      </c>
      <c r="D9" s="16">
        <v>0</v>
      </c>
      <c r="E9" s="16">
        <v>3.5999999999999997E-2</v>
      </c>
      <c r="F9" s="16">
        <v>7.2999999999999995E-2</v>
      </c>
      <c r="G9" s="16">
        <v>0.11</v>
      </c>
      <c r="H9" s="16">
        <v>0.13500000000000001</v>
      </c>
      <c r="I9" s="16">
        <v>0.16</v>
      </c>
    </row>
    <row r="10" spans="1:18" ht="24" customHeight="1" x14ac:dyDescent="0.3">
      <c r="A10" s="11" t="s">
        <v>82</v>
      </c>
      <c r="B10" s="12"/>
      <c r="C10" s="17"/>
      <c r="D10" s="13">
        <f t="shared" ref="D10:I10" si="1">SUM(D11:D13)</f>
        <v>0.8</v>
      </c>
      <c r="E10" s="13">
        <f t="shared" si="1"/>
        <v>0.60000000000000009</v>
      </c>
      <c r="F10" s="13">
        <f t="shared" si="1"/>
        <v>0.44999999999999996</v>
      </c>
      <c r="G10" s="13">
        <f t="shared" si="1"/>
        <v>0.30000000000000004</v>
      </c>
      <c r="H10" s="13">
        <f t="shared" si="1"/>
        <v>0.15000000000000002</v>
      </c>
      <c r="I10" s="13">
        <f t="shared" si="1"/>
        <v>0</v>
      </c>
      <c r="L10" s="34"/>
    </row>
    <row r="11" spans="1:18" s="3" customFormat="1" ht="24" customHeight="1" x14ac:dyDescent="0.3">
      <c r="A11" s="14" t="s">
        <v>83</v>
      </c>
      <c r="B11" s="15" t="s">
        <v>84</v>
      </c>
      <c r="C11" s="15" t="s">
        <v>105</v>
      </c>
      <c r="D11" s="18">
        <v>0.26500000000000001</v>
      </c>
      <c r="E11" s="18">
        <v>0.2</v>
      </c>
      <c r="F11" s="18">
        <v>0.15</v>
      </c>
      <c r="G11" s="18">
        <v>0.1</v>
      </c>
      <c r="H11" s="18">
        <v>0.05</v>
      </c>
      <c r="I11" s="18">
        <v>0</v>
      </c>
      <c r="K11" s="30"/>
      <c r="L11" s="30"/>
      <c r="M11" s="30"/>
      <c r="N11" s="30"/>
      <c r="O11" s="30"/>
      <c r="P11" s="30"/>
      <c r="Q11" s="30"/>
      <c r="R11" s="30"/>
    </row>
    <row r="12" spans="1:18" s="3" customFormat="1" ht="24" customHeight="1" x14ac:dyDescent="0.3">
      <c r="A12" s="14" t="s">
        <v>106</v>
      </c>
      <c r="B12" s="15" t="s">
        <v>107</v>
      </c>
      <c r="C12" s="15" t="s">
        <v>108</v>
      </c>
      <c r="D12" s="18">
        <v>0.26500000000000001</v>
      </c>
      <c r="E12" s="18">
        <v>0.2</v>
      </c>
      <c r="F12" s="18">
        <v>0.15</v>
      </c>
      <c r="G12" s="18">
        <v>0.1</v>
      </c>
      <c r="H12" s="18">
        <v>0.05</v>
      </c>
      <c r="I12" s="18">
        <v>0</v>
      </c>
      <c r="K12" s="30"/>
      <c r="L12" s="30"/>
      <c r="M12" s="30"/>
      <c r="N12" s="30"/>
      <c r="O12" s="30"/>
      <c r="P12" s="30"/>
      <c r="Q12" s="30"/>
      <c r="R12" s="30"/>
    </row>
    <row r="13" spans="1:18" s="3" customFormat="1" ht="24" customHeight="1" x14ac:dyDescent="0.3">
      <c r="A13" s="14" t="s">
        <v>86</v>
      </c>
      <c r="B13" s="15" t="s">
        <v>87</v>
      </c>
      <c r="C13" s="15" t="s">
        <v>88</v>
      </c>
      <c r="D13" s="18">
        <v>0.27</v>
      </c>
      <c r="E13" s="18">
        <v>0.2</v>
      </c>
      <c r="F13" s="18">
        <v>0.15</v>
      </c>
      <c r="G13" s="18">
        <v>0.1</v>
      </c>
      <c r="H13" s="18">
        <v>0.05</v>
      </c>
      <c r="I13" s="18">
        <v>0</v>
      </c>
      <c r="K13" s="30"/>
      <c r="L13" s="30"/>
      <c r="M13" s="30"/>
      <c r="N13" s="30"/>
      <c r="O13" s="30"/>
      <c r="P13" s="30"/>
      <c r="Q13" s="30"/>
      <c r="R13" s="30"/>
    </row>
    <row r="14" spans="1:18" ht="24" customHeight="1" x14ac:dyDescent="0.3">
      <c r="A14" s="11" t="s">
        <v>89</v>
      </c>
      <c r="B14" s="12"/>
      <c r="C14" s="17"/>
      <c r="D14" s="19">
        <f t="shared" ref="D14:I14" si="2">SUM(D15:D17)</f>
        <v>0.2</v>
      </c>
      <c r="E14" s="19">
        <f t="shared" si="2"/>
        <v>0.22000000000000003</v>
      </c>
      <c r="F14" s="19">
        <f t="shared" si="2"/>
        <v>0.185</v>
      </c>
      <c r="G14" s="19">
        <f t="shared" si="2"/>
        <v>0.15000000000000002</v>
      </c>
      <c r="H14" s="19">
        <f t="shared" si="2"/>
        <v>0.17499999999999999</v>
      </c>
      <c r="I14" s="19">
        <f t="shared" si="2"/>
        <v>0.2</v>
      </c>
    </row>
    <row r="15" spans="1:18" s="3" customFormat="1" ht="24" customHeight="1" x14ac:dyDescent="0.3">
      <c r="A15" s="14" t="s">
        <v>90</v>
      </c>
      <c r="B15" s="15" t="s">
        <v>91</v>
      </c>
      <c r="C15" s="20" t="s">
        <v>97</v>
      </c>
      <c r="D15" s="21">
        <v>0.1</v>
      </c>
      <c r="E15" s="21">
        <v>0.1</v>
      </c>
      <c r="F15" s="21">
        <v>7.4999999999999997E-2</v>
      </c>
      <c r="G15" s="21">
        <v>0.05</v>
      </c>
      <c r="H15" s="21">
        <v>0.05</v>
      </c>
      <c r="I15" s="21">
        <v>0.05</v>
      </c>
    </row>
    <row r="16" spans="1:18" s="3" customFormat="1" ht="24" customHeight="1" x14ac:dyDescent="0.3">
      <c r="A16" s="14" t="s">
        <v>397</v>
      </c>
      <c r="B16" s="15" t="s">
        <v>398</v>
      </c>
      <c r="C16" s="20"/>
      <c r="D16" s="21">
        <v>0</v>
      </c>
      <c r="E16" s="21">
        <v>0.02</v>
      </c>
      <c r="F16" s="21">
        <v>3.5000000000000003E-2</v>
      </c>
      <c r="G16" s="21">
        <v>0.05</v>
      </c>
      <c r="H16" s="21">
        <v>7.4999999999999997E-2</v>
      </c>
      <c r="I16" s="21">
        <v>0.1</v>
      </c>
    </row>
    <row r="17" spans="1:9" s="3" customFormat="1" ht="24" customHeight="1" x14ac:dyDescent="0.3">
      <c r="A17" s="14" t="s">
        <v>109</v>
      </c>
      <c r="B17" s="15" t="s">
        <v>110</v>
      </c>
      <c r="C17" s="20" t="s">
        <v>97</v>
      </c>
      <c r="D17" s="21">
        <v>0.1</v>
      </c>
      <c r="E17" s="21">
        <v>0.1</v>
      </c>
      <c r="F17" s="21">
        <v>7.4999999999999997E-2</v>
      </c>
      <c r="G17" s="21">
        <v>0.05</v>
      </c>
      <c r="H17" s="21">
        <v>0.05</v>
      </c>
      <c r="I17" s="21">
        <v>0.05</v>
      </c>
    </row>
    <row r="18" spans="1:9" ht="24" customHeight="1" x14ac:dyDescent="0.3">
      <c r="A18" s="22" t="s">
        <v>93</v>
      </c>
      <c r="B18" s="23"/>
      <c r="C18" s="23"/>
      <c r="D18" s="24">
        <f>D14+D10+D6</f>
        <v>1</v>
      </c>
      <c r="E18" s="24">
        <f t="shared" ref="E18:I18" si="3">E14+E10+E6</f>
        <v>1</v>
      </c>
      <c r="F18" s="24">
        <f t="shared" si="3"/>
        <v>1</v>
      </c>
      <c r="G18" s="24">
        <f t="shared" si="3"/>
        <v>1</v>
      </c>
      <c r="H18" s="24">
        <f t="shared" si="3"/>
        <v>1</v>
      </c>
      <c r="I18" s="24">
        <f t="shared" si="3"/>
        <v>1</v>
      </c>
    </row>
    <row r="19" spans="1:9" ht="24" customHeight="1" x14ac:dyDescent="0.3">
      <c r="A19" s="71" t="s">
        <v>64</v>
      </c>
      <c r="B19" s="71"/>
      <c r="C19" s="71"/>
      <c r="D19" s="71"/>
      <c r="E19" s="71"/>
    </row>
    <row r="20" spans="1:9" ht="24" customHeight="1" x14ac:dyDescent="0.3">
      <c r="A20" s="71" t="s">
        <v>65</v>
      </c>
      <c r="B20" s="71"/>
      <c r="C20" s="71"/>
      <c r="D20" s="71"/>
      <c r="E20" s="71"/>
    </row>
    <row r="21" spans="1:9" ht="24" customHeight="1" x14ac:dyDescent="0.3"/>
    <row r="22" spans="1:9" ht="24" customHeight="1" x14ac:dyDescent="0.3"/>
    <row r="23" spans="1:9" ht="24" customHeight="1" x14ac:dyDescent="0.3"/>
    <row r="24" spans="1:9" ht="24" customHeight="1" x14ac:dyDescent="0.4"/>
    <row r="25" spans="1:9" ht="24" customHeight="1" x14ac:dyDescent="0.4"/>
    <row r="26" spans="1:9" ht="24" customHeight="1" x14ac:dyDescent="0.4"/>
    <row r="27" spans="1:9" ht="24" customHeight="1" x14ac:dyDescent="0.4"/>
    <row r="28" spans="1:9" ht="24" customHeight="1" x14ac:dyDescent="0.4"/>
    <row r="29" spans="1:9" ht="24" customHeight="1" x14ac:dyDescent="0.4"/>
  </sheetData>
  <mergeCells count="3">
    <mergeCell ref="A3:I3"/>
    <mergeCell ref="A19:E19"/>
    <mergeCell ref="A20:E20"/>
  </mergeCells>
  <hyperlinks>
    <hyperlink ref="A1" location="'Summary Offerings'!A1" display="Return To Summary Offerings" xr:uid="{EF9A0509-8E6D-469A-8993-90F74ACBE6AF}"/>
  </hyperlinks>
  <pageMargins left="0.25" right="0.25" top="0.75" bottom="0.75" header="0.3" footer="0.3"/>
  <pageSetup scale="6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0906C-1F16-4F1F-809D-654985C75893}">
  <sheetPr>
    <pageSetUpPr fitToPage="1"/>
  </sheetPr>
  <dimension ref="A1:I29"/>
  <sheetViews>
    <sheetView showGridLines="0" workbookViewId="0">
      <selection activeCell="F19" sqref="F19"/>
    </sheetView>
  </sheetViews>
  <sheetFormatPr defaultColWidth="9.140625" defaultRowHeight="18.75" x14ac:dyDescent="0.3"/>
  <cols>
    <col min="1" max="1" width="13.85546875" style="4" customWidth="1"/>
    <col min="2" max="2" width="53.42578125" style="4" customWidth="1"/>
    <col min="3" max="3" width="25.5703125" style="4" hidden="1" customWidth="1"/>
    <col min="4" max="9" width="21.42578125" style="4" customWidth="1"/>
    <col min="10" max="16384" width="9.140625" style="4"/>
  </cols>
  <sheetData>
    <row r="1" spans="1:9" x14ac:dyDescent="0.3">
      <c r="A1" s="38" t="s">
        <v>67</v>
      </c>
    </row>
    <row r="2" spans="1:9" s="3" customFormat="1" x14ac:dyDescent="0.3"/>
    <row r="3" spans="1:9" ht="23.25" x14ac:dyDescent="0.35">
      <c r="A3" s="70" t="s">
        <v>111</v>
      </c>
      <c r="B3" s="70"/>
      <c r="C3" s="70"/>
      <c r="D3" s="70"/>
      <c r="E3" s="70"/>
      <c r="F3" s="70"/>
      <c r="G3" s="70"/>
      <c r="H3" s="70"/>
      <c r="I3" s="70"/>
    </row>
    <row r="4" spans="1:9" s="3" customFormat="1" x14ac:dyDescent="0.3"/>
    <row r="5" spans="1:9" s="10" customFormat="1" ht="45" customHeight="1" x14ac:dyDescent="0.25">
      <c r="A5" s="5" t="s">
        <v>69</v>
      </c>
      <c r="B5" s="6" t="s">
        <v>70</v>
      </c>
      <c r="C5" s="6" t="s">
        <v>71</v>
      </c>
      <c r="D5" s="7" t="s">
        <v>72</v>
      </c>
      <c r="E5" s="8" t="s">
        <v>73</v>
      </c>
      <c r="F5" s="9" t="s">
        <v>74</v>
      </c>
      <c r="G5" s="9" t="s">
        <v>75</v>
      </c>
      <c r="H5" s="9" t="s">
        <v>76</v>
      </c>
      <c r="I5" s="9" t="s">
        <v>77</v>
      </c>
    </row>
    <row r="6" spans="1:9" ht="24" customHeight="1" x14ac:dyDescent="0.3">
      <c r="A6" s="11" t="s">
        <v>78</v>
      </c>
      <c r="B6" s="12"/>
      <c r="C6" s="12"/>
      <c r="D6" s="13">
        <f t="shared" ref="D6:I6" si="0">SUM(D7:D9)</f>
        <v>0</v>
      </c>
      <c r="E6" s="13">
        <f t="shared" si="0"/>
        <v>0.18000000000000002</v>
      </c>
      <c r="F6" s="13">
        <f t="shared" si="0"/>
        <v>0.36500000000000005</v>
      </c>
      <c r="G6" s="13">
        <f t="shared" si="0"/>
        <v>0.55000000000000004</v>
      </c>
      <c r="H6" s="13">
        <f t="shared" si="0"/>
        <v>0.67500000000000004</v>
      </c>
      <c r="I6" s="13">
        <f t="shared" si="0"/>
        <v>0.8</v>
      </c>
    </row>
    <row r="7" spans="1:9" s="3" customFormat="1" ht="24" customHeight="1" x14ac:dyDescent="0.3">
      <c r="A7" s="14" t="s">
        <v>79</v>
      </c>
      <c r="B7" s="15" t="s">
        <v>80</v>
      </c>
      <c r="C7" s="15" t="s">
        <v>81</v>
      </c>
      <c r="D7" s="16">
        <v>0</v>
      </c>
      <c r="E7" s="16">
        <v>0.11700000000000001</v>
      </c>
      <c r="F7" s="16">
        <v>0.23730000000000001</v>
      </c>
      <c r="G7" s="16">
        <v>0.35749999999999998</v>
      </c>
      <c r="H7" s="16">
        <v>0.43880000000000002</v>
      </c>
      <c r="I7" s="16">
        <v>0.52</v>
      </c>
    </row>
    <row r="8" spans="1:9" s="3" customFormat="1" ht="24" customHeight="1" x14ac:dyDescent="0.3">
      <c r="A8" s="14" t="s">
        <v>99</v>
      </c>
      <c r="B8" s="15" t="s">
        <v>100</v>
      </c>
      <c r="C8" s="20" t="s">
        <v>101</v>
      </c>
      <c r="D8" s="16">
        <v>0</v>
      </c>
      <c r="E8" s="16">
        <v>2.7E-2</v>
      </c>
      <c r="F8" s="16">
        <v>5.4699999999999999E-2</v>
      </c>
      <c r="G8" s="16">
        <v>8.2500000000000004E-2</v>
      </c>
      <c r="H8" s="16">
        <v>0.1012</v>
      </c>
      <c r="I8" s="16">
        <v>0.12</v>
      </c>
    </row>
    <row r="9" spans="1:9" s="3" customFormat="1" ht="24" customHeight="1" x14ac:dyDescent="0.3">
      <c r="A9" s="14" t="s">
        <v>102</v>
      </c>
      <c r="B9" s="15" t="s">
        <v>103</v>
      </c>
      <c r="C9" s="20" t="s">
        <v>104</v>
      </c>
      <c r="D9" s="16">
        <v>0</v>
      </c>
      <c r="E9" s="16">
        <v>3.5999999999999997E-2</v>
      </c>
      <c r="F9" s="16">
        <v>7.2999999999999995E-2</v>
      </c>
      <c r="G9" s="16">
        <v>0.11</v>
      </c>
      <c r="H9" s="16">
        <v>0.13500000000000001</v>
      </c>
      <c r="I9" s="16">
        <v>0.16</v>
      </c>
    </row>
    <row r="10" spans="1:9" ht="24" customHeight="1" x14ac:dyDescent="0.3">
      <c r="A10" s="11" t="s">
        <v>82</v>
      </c>
      <c r="B10" s="12"/>
      <c r="C10" s="17"/>
      <c r="D10" s="13">
        <f t="shared" ref="D10:I10" si="1">SUM(D11:D12)</f>
        <v>0.78</v>
      </c>
      <c r="E10" s="13">
        <f t="shared" si="1"/>
        <v>0.6</v>
      </c>
      <c r="F10" s="13">
        <f t="shared" si="1"/>
        <v>0.45</v>
      </c>
      <c r="G10" s="13">
        <f t="shared" si="1"/>
        <v>0.3</v>
      </c>
      <c r="H10" s="13">
        <f t="shared" si="1"/>
        <v>0.13</v>
      </c>
      <c r="I10" s="13">
        <f t="shared" si="1"/>
        <v>0</v>
      </c>
    </row>
    <row r="11" spans="1:9" s="3" customFormat="1" ht="24" customHeight="1" x14ac:dyDescent="0.3">
      <c r="A11" s="14" t="s">
        <v>112</v>
      </c>
      <c r="B11" s="15" t="s">
        <v>113</v>
      </c>
      <c r="C11" s="15" t="s">
        <v>114</v>
      </c>
      <c r="D11" s="18">
        <v>0.39</v>
      </c>
      <c r="E11" s="18">
        <v>0.3</v>
      </c>
      <c r="F11" s="18">
        <v>0.22500000000000001</v>
      </c>
      <c r="G11" s="18">
        <v>0.15</v>
      </c>
      <c r="H11" s="18">
        <v>6.5000000000000002E-2</v>
      </c>
      <c r="I11" s="18">
        <v>0</v>
      </c>
    </row>
    <row r="12" spans="1:9" s="3" customFormat="1" ht="24" customHeight="1" x14ac:dyDescent="0.3">
      <c r="A12" s="14" t="s">
        <v>95</v>
      </c>
      <c r="B12" s="15" t="s">
        <v>96</v>
      </c>
      <c r="C12" s="15" t="s">
        <v>114</v>
      </c>
      <c r="D12" s="18">
        <v>0.39</v>
      </c>
      <c r="E12" s="18">
        <v>0.3</v>
      </c>
      <c r="F12" s="18">
        <v>0.22500000000000001</v>
      </c>
      <c r="G12" s="18">
        <v>0.15</v>
      </c>
      <c r="H12" s="18">
        <v>6.5000000000000002E-2</v>
      </c>
      <c r="I12" s="18">
        <v>0</v>
      </c>
    </row>
    <row r="13" spans="1:9" ht="24" customHeight="1" x14ac:dyDescent="0.3">
      <c r="A13" s="11" t="s">
        <v>89</v>
      </c>
      <c r="B13" s="12"/>
      <c r="C13" s="17"/>
      <c r="D13" s="19">
        <f t="shared" ref="D13:I13" si="2">SUM(D14:D16)</f>
        <v>0.22</v>
      </c>
      <c r="E13" s="19">
        <f t="shared" si="2"/>
        <v>0.22000000000000003</v>
      </c>
      <c r="F13" s="19">
        <f t="shared" si="2"/>
        <v>0.185</v>
      </c>
      <c r="G13" s="19">
        <f t="shared" si="2"/>
        <v>0.15000000000000002</v>
      </c>
      <c r="H13" s="19">
        <f t="shared" si="2"/>
        <v>0.19500000000000001</v>
      </c>
      <c r="I13" s="19">
        <f t="shared" si="2"/>
        <v>0.18000000000000002</v>
      </c>
    </row>
    <row r="14" spans="1:9" s="3" customFormat="1" ht="24" customHeight="1" x14ac:dyDescent="0.3">
      <c r="A14" s="14" t="s">
        <v>90</v>
      </c>
      <c r="B14" s="15" t="s">
        <v>91</v>
      </c>
      <c r="C14" s="20" t="s">
        <v>97</v>
      </c>
      <c r="D14" s="21">
        <v>0.11</v>
      </c>
      <c r="E14" s="21">
        <v>0.1</v>
      </c>
      <c r="F14" s="21">
        <v>7.4999999999999997E-2</v>
      </c>
      <c r="G14" s="21">
        <v>0.05</v>
      </c>
      <c r="H14" s="21">
        <v>0.06</v>
      </c>
      <c r="I14" s="21">
        <v>0.04</v>
      </c>
    </row>
    <row r="15" spans="1:9" s="3" customFormat="1" ht="24" customHeight="1" x14ac:dyDescent="0.3">
      <c r="A15" s="14" t="s">
        <v>397</v>
      </c>
      <c r="B15" s="15" t="s">
        <v>398</v>
      </c>
      <c r="C15" s="20"/>
      <c r="D15" s="21">
        <v>0</v>
      </c>
      <c r="E15" s="21">
        <v>0.02</v>
      </c>
      <c r="F15" s="21">
        <v>3.5000000000000003E-2</v>
      </c>
      <c r="G15" s="21">
        <v>0.05</v>
      </c>
      <c r="H15" s="21">
        <v>7.4999999999999997E-2</v>
      </c>
      <c r="I15" s="21">
        <v>0.1</v>
      </c>
    </row>
    <row r="16" spans="1:9" s="3" customFormat="1" ht="24" customHeight="1" x14ac:dyDescent="0.3">
      <c r="A16" s="14" t="s">
        <v>109</v>
      </c>
      <c r="B16" s="15" t="s">
        <v>110</v>
      </c>
      <c r="C16" s="20" t="s">
        <v>97</v>
      </c>
      <c r="D16" s="21">
        <v>0.11</v>
      </c>
      <c r="E16" s="21">
        <v>0.1</v>
      </c>
      <c r="F16" s="21">
        <v>7.4999999999999997E-2</v>
      </c>
      <c r="G16" s="21">
        <v>0.05</v>
      </c>
      <c r="H16" s="21">
        <v>0.06</v>
      </c>
      <c r="I16" s="21">
        <v>0.04</v>
      </c>
    </row>
    <row r="17" spans="1:9" ht="24" customHeight="1" x14ac:dyDescent="0.3">
      <c r="A17" s="22" t="s">
        <v>93</v>
      </c>
      <c r="B17" s="23"/>
      <c r="C17" s="23"/>
      <c r="D17" s="24">
        <f>D13+D10+D6</f>
        <v>1</v>
      </c>
      <c r="E17" s="24">
        <f t="shared" ref="E17:I17" si="3">E13+E10+E6</f>
        <v>1</v>
      </c>
      <c r="F17" s="24">
        <f t="shared" si="3"/>
        <v>1</v>
      </c>
      <c r="G17" s="24">
        <f t="shared" si="3"/>
        <v>1</v>
      </c>
      <c r="H17" s="24">
        <f t="shared" si="3"/>
        <v>1</v>
      </c>
      <c r="I17" s="24">
        <f t="shared" si="3"/>
        <v>0.98000000000000009</v>
      </c>
    </row>
    <row r="18" spans="1:9" ht="24" customHeight="1" x14ac:dyDescent="0.3">
      <c r="A18" s="71" t="s">
        <v>64</v>
      </c>
      <c r="B18" s="71"/>
      <c r="C18" s="71"/>
      <c r="D18" s="71"/>
      <c r="E18" s="71"/>
    </row>
    <row r="19" spans="1:9" ht="24" customHeight="1" x14ac:dyDescent="0.3">
      <c r="A19" s="71" t="s">
        <v>65</v>
      </c>
      <c r="B19" s="71"/>
      <c r="C19" s="71"/>
      <c r="D19" s="71"/>
      <c r="E19" s="71"/>
    </row>
    <row r="20" spans="1:9" ht="24" customHeight="1" x14ac:dyDescent="0.3"/>
    <row r="21" spans="1:9" ht="24" customHeight="1" x14ac:dyDescent="0.3"/>
    <row r="22" spans="1:9" ht="24" customHeight="1" x14ac:dyDescent="0.3"/>
    <row r="23" spans="1:9" ht="24" customHeight="1" x14ac:dyDescent="0.3"/>
    <row r="24" spans="1:9" ht="24" customHeight="1" x14ac:dyDescent="0.3"/>
    <row r="25" spans="1:9" ht="24" customHeight="1" x14ac:dyDescent="0.3"/>
    <row r="26" spans="1:9" ht="24" customHeight="1" x14ac:dyDescent="0.3"/>
    <row r="27" spans="1:9" ht="24" customHeight="1" x14ac:dyDescent="0.3"/>
    <row r="28" spans="1:9" ht="24" customHeight="1" x14ac:dyDescent="0.3"/>
    <row r="29" spans="1:9" ht="24" customHeight="1" x14ac:dyDescent="0.3"/>
  </sheetData>
  <mergeCells count="3">
    <mergeCell ref="A3:I3"/>
    <mergeCell ref="A18:E18"/>
    <mergeCell ref="A19:E19"/>
  </mergeCells>
  <hyperlinks>
    <hyperlink ref="A1" location="'Summary Offerings'!A1" display="Return To Summary Offerings" xr:uid="{EC26C5FE-A31B-4C2E-BCFB-2BB360CED218}"/>
  </hyperlinks>
  <pageMargins left="0.25" right="0.25" top="0.75" bottom="0.75" header="0.3" footer="0.3"/>
  <pageSetup scale="6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EE573-BF85-40EA-940C-E729E1507CF1}">
  <sheetPr>
    <pageSetUpPr fitToPage="1"/>
  </sheetPr>
  <dimension ref="A1:I29"/>
  <sheetViews>
    <sheetView showGridLines="0" topLeftCell="A3" workbookViewId="0">
      <selection activeCell="E7" sqref="E7"/>
    </sheetView>
  </sheetViews>
  <sheetFormatPr defaultColWidth="9.140625" defaultRowHeight="18.75" x14ac:dyDescent="0.3"/>
  <cols>
    <col min="1" max="1" width="13.85546875" style="4" customWidth="1"/>
    <col min="2" max="2" width="53.42578125" style="4" customWidth="1"/>
    <col min="3" max="3" width="27.5703125" style="4" hidden="1" customWidth="1"/>
    <col min="4" max="9" width="21.42578125" style="4" customWidth="1"/>
    <col min="10" max="16384" width="9.140625" style="4"/>
  </cols>
  <sheetData>
    <row r="1" spans="1:9" x14ac:dyDescent="0.3">
      <c r="A1" s="38" t="s">
        <v>67</v>
      </c>
    </row>
    <row r="2" spans="1:9" s="3" customFormat="1" x14ac:dyDescent="0.3"/>
    <row r="3" spans="1:9" ht="23.25" x14ac:dyDescent="0.35">
      <c r="A3" s="70" t="s">
        <v>115</v>
      </c>
      <c r="B3" s="70"/>
      <c r="C3" s="70"/>
      <c r="D3" s="70"/>
      <c r="E3" s="70"/>
      <c r="F3" s="70"/>
      <c r="G3" s="70"/>
      <c r="H3" s="70"/>
      <c r="I3" s="70"/>
    </row>
    <row r="4" spans="1:9" s="3" customFormat="1" x14ac:dyDescent="0.3"/>
    <row r="5" spans="1:9" s="10" customFormat="1" ht="45" customHeight="1" x14ac:dyDescent="0.25">
      <c r="A5" s="5" t="s">
        <v>69</v>
      </c>
      <c r="B5" s="6" t="s">
        <v>70</v>
      </c>
      <c r="C5" s="6" t="s">
        <v>71</v>
      </c>
      <c r="D5" s="7" t="s">
        <v>72</v>
      </c>
      <c r="E5" s="8" t="s">
        <v>73</v>
      </c>
      <c r="F5" s="9" t="s">
        <v>74</v>
      </c>
      <c r="G5" s="9" t="s">
        <v>75</v>
      </c>
      <c r="H5" s="9" t="s">
        <v>76</v>
      </c>
      <c r="I5" s="9" t="s">
        <v>77</v>
      </c>
    </row>
    <row r="6" spans="1:9" ht="24" customHeight="1" x14ac:dyDescent="0.3">
      <c r="A6" s="11" t="s">
        <v>78</v>
      </c>
      <c r="B6" s="12"/>
      <c r="C6" s="12"/>
      <c r="D6" s="13">
        <f t="shared" ref="D6:I6" si="0">SUM(D7:D9)</f>
        <v>0</v>
      </c>
      <c r="E6" s="13">
        <f t="shared" si="0"/>
        <v>0.18</v>
      </c>
      <c r="F6" s="13">
        <f t="shared" si="0"/>
        <v>0.36500000000000005</v>
      </c>
      <c r="G6" s="13">
        <f t="shared" si="0"/>
        <v>0.54999999999999993</v>
      </c>
      <c r="H6" s="13">
        <f t="shared" si="0"/>
        <v>0.67500000000000004</v>
      </c>
      <c r="I6" s="13">
        <f t="shared" si="0"/>
        <v>0.76</v>
      </c>
    </row>
    <row r="7" spans="1:9" s="3" customFormat="1" ht="24" customHeight="1" x14ac:dyDescent="0.3">
      <c r="A7" s="14" t="s">
        <v>79</v>
      </c>
      <c r="B7" s="15" t="s">
        <v>80</v>
      </c>
      <c r="C7" s="15" t="s">
        <v>81</v>
      </c>
      <c r="D7" s="16">
        <v>0</v>
      </c>
      <c r="E7" s="16">
        <v>0.11700000000000001</v>
      </c>
      <c r="F7" s="16">
        <v>0.23730000000000001</v>
      </c>
      <c r="G7" s="16">
        <v>0.35749999999999998</v>
      </c>
      <c r="H7" s="16">
        <v>0.43869999999999998</v>
      </c>
      <c r="I7" s="16">
        <v>0.49399999999999999</v>
      </c>
    </row>
    <row r="8" spans="1:9" s="3" customFormat="1" ht="24" customHeight="1" x14ac:dyDescent="0.3">
      <c r="A8" s="14" t="s">
        <v>99</v>
      </c>
      <c r="B8" s="15" t="s">
        <v>100</v>
      </c>
      <c r="C8" s="20" t="s">
        <v>101</v>
      </c>
      <c r="D8" s="16">
        <v>0</v>
      </c>
      <c r="E8" s="16">
        <v>3.5999999999999997E-2</v>
      </c>
      <c r="F8" s="16">
        <v>5.4699999999999999E-2</v>
      </c>
      <c r="G8" s="16">
        <v>0.11</v>
      </c>
      <c r="H8" s="16">
        <v>0.1013</v>
      </c>
      <c r="I8" s="16">
        <v>0.114</v>
      </c>
    </row>
    <row r="9" spans="1:9" s="3" customFormat="1" ht="24" customHeight="1" x14ac:dyDescent="0.3">
      <c r="A9" s="14" t="s">
        <v>102</v>
      </c>
      <c r="B9" s="15" t="s">
        <v>103</v>
      </c>
      <c r="C9" s="20" t="s">
        <v>104</v>
      </c>
      <c r="D9" s="16">
        <v>0</v>
      </c>
      <c r="E9" s="16">
        <v>2.7E-2</v>
      </c>
      <c r="F9" s="16">
        <v>7.2999999999999995E-2</v>
      </c>
      <c r="G9" s="16">
        <v>8.2500000000000004E-2</v>
      </c>
      <c r="H9" s="16">
        <v>0.13500000000000001</v>
      </c>
      <c r="I9" s="16">
        <v>0.152</v>
      </c>
    </row>
    <row r="10" spans="1:9" ht="24" customHeight="1" x14ac:dyDescent="0.3">
      <c r="A10" s="11" t="s">
        <v>82</v>
      </c>
      <c r="B10" s="12"/>
      <c r="C10" s="17"/>
      <c r="D10" s="13">
        <f t="shared" ref="D10:I10" si="1">SUM(D11:D13)</f>
        <v>0.7</v>
      </c>
      <c r="E10" s="13">
        <f t="shared" si="1"/>
        <v>0.5</v>
      </c>
      <c r="F10" s="13">
        <f t="shared" si="1"/>
        <v>0.35</v>
      </c>
      <c r="G10" s="13">
        <f t="shared" si="1"/>
        <v>0.2</v>
      </c>
      <c r="H10" s="13">
        <f t="shared" si="1"/>
        <v>0.1</v>
      </c>
      <c r="I10" s="13">
        <f t="shared" si="1"/>
        <v>0</v>
      </c>
    </row>
    <row r="11" spans="1:9" s="3" customFormat="1" ht="24" customHeight="1" x14ac:dyDescent="0.3">
      <c r="A11" s="14" t="s">
        <v>83</v>
      </c>
      <c r="B11" s="15" t="s">
        <v>84</v>
      </c>
      <c r="C11" s="15" t="s">
        <v>105</v>
      </c>
      <c r="D11" s="18">
        <v>0.23</v>
      </c>
      <c r="E11" s="18">
        <v>0.16500000000000001</v>
      </c>
      <c r="F11" s="18">
        <v>0.115</v>
      </c>
      <c r="G11" s="18">
        <v>6.5000000000000002E-2</v>
      </c>
      <c r="H11" s="18">
        <v>0.03</v>
      </c>
      <c r="I11" s="18">
        <v>0</v>
      </c>
    </row>
    <row r="12" spans="1:9" s="3" customFormat="1" ht="24" customHeight="1" x14ac:dyDescent="0.3">
      <c r="A12" s="14" t="s">
        <v>106</v>
      </c>
      <c r="B12" s="15" t="s">
        <v>107</v>
      </c>
      <c r="C12" s="15" t="s">
        <v>108</v>
      </c>
      <c r="D12" s="18">
        <v>0.23</v>
      </c>
      <c r="E12" s="18">
        <v>0.16500000000000001</v>
      </c>
      <c r="F12" s="18">
        <v>0.115</v>
      </c>
      <c r="G12" s="18">
        <v>6.5000000000000002E-2</v>
      </c>
      <c r="H12" s="18">
        <v>0.03</v>
      </c>
      <c r="I12" s="18">
        <v>0</v>
      </c>
    </row>
    <row r="13" spans="1:9" s="3" customFormat="1" ht="24" customHeight="1" x14ac:dyDescent="0.3">
      <c r="A13" s="14" t="s">
        <v>86</v>
      </c>
      <c r="B13" s="15" t="s">
        <v>87</v>
      </c>
      <c r="C13" s="15" t="s">
        <v>88</v>
      </c>
      <c r="D13" s="18">
        <v>0.24</v>
      </c>
      <c r="E13" s="18">
        <v>0.17</v>
      </c>
      <c r="F13" s="18">
        <v>0.12</v>
      </c>
      <c r="G13" s="18">
        <v>7.0000000000000007E-2</v>
      </c>
      <c r="H13" s="18">
        <v>0.04</v>
      </c>
      <c r="I13" s="18">
        <v>0</v>
      </c>
    </row>
    <row r="14" spans="1:9" ht="24" customHeight="1" x14ac:dyDescent="0.3">
      <c r="A14" s="11" t="s">
        <v>89</v>
      </c>
      <c r="B14" s="12"/>
      <c r="C14" s="17"/>
      <c r="D14" s="19">
        <f>SUM(D15:D19)</f>
        <v>0.30000000000000004</v>
      </c>
      <c r="E14" s="19">
        <f t="shared" ref="E14:I14" si="2">SUM(E15:E19)</f>
        <v>0.32000000000000006</v>
      </c>
      <c r="F14" s="19">
        <f t="shared" si="2"/>
        <v>0.28500000000000003</v>
      </c>
      <c r="G14" s="19">
        <f t="shared" si="2"/>
        <v>0.25</v>
      </c>
      <c r="H14" s="19">
        <f t="shared" si="2"/>
        <v>0.22499999999999998</v>
      </c>
      <c r="I14" s="19">
        <f t="shared" si="2"/>
        <v>0.24</v>
      </c>
    </row>
    <row r="15" spans="1:9" s="3" customFormat="1" ht="24" customHeight="1" x14ac:dyDescent="0.3">
      <c r="A15" s="14" t="s">
        <v>116</v>
      </c>
      <c r="B15" s="15" t="s">
        <v>117</v>
      </c>
      <c r="C15" s="20" t="s">
        <v>118</v>
      </c>
      <c r="D15" s="16">
        <v>0.05</v>
      </c>
      <c r="E15" s="16">
        <v>0.05</v>
      </c>
      <c r="F15" s="16">
        <v>0.05</v>
      </c>
      <c r="G15" s="16">
        <v>0.05</v>
      </c>
      <c r="H15" s="16">
        <v>0.05</v>
      </c>
      <c r="I15" s="16">
        <v>0.05</v>
      </c>
    </row>
    <row r="16" spans="1:9" s="3" customFormat="1" ht="24" customHeight="1" x14ac:dyDescent="0.3">
      <c r="A16" s="14" t="s">
        <v>119</v>
      </c>
      <c r="B16" s="15" t="s">
        <v>120</v>
      </c>
      <c r="C16" s="20" t="s">
        <v>121</v>
      </c>
      <c r="D16" s="16">
        <v>0.05</v>
      </c>
      <c r="E16" s="16">
        <v>0.05</v>
      </c>
      <c r="F16" s="16">
        <v>0.05</v>
      </c>
      <c r="G16" s="16">
        <v>0.05</v>
      </c>
      <c r="H16" s="16">
        <v>0.05</v>
      </c>
      <c r="I16" s="16">
        <v>0.05</v>
      </c>
    </row>
    <row r="17" spans="1:9" s="3" customFormat="1" ht="24" customHeight="1" x14ac:dyDescent="0.3">
      <c r="A17" s="14" t="s">
        <v>397</v>
      </c>
      <c r="B17" s="15" t="s">
        <v>398</v>
      </c>
      <c r="C17" s="20"/>
      <c r="D17" s="21">
        <v>0</v>
      </c>
      <c r="E17" s="21">
        <v>0.02</v>
      </c>
      <c r="F17" s="21">
        <v>3.5000000000000003E-2</v>
      </c>
      <c r="G17" s="21">
        <v>0.05</v>
      </c>
      <c r="H17" s="21">
        <v>7.4999999999999997E-2</v>
      </c>
      <c r="I17" s="21">
        <v>0.1</v>
      </c>
    </row>
    <row r="18" spans="1:9" s="3" customFormat="1" ht="24" customHeight="1" x14ac:dyDescent="0.3">
      <c r="A18" s="14" t="s">
        <v>90</v>
      </c>
      <c r="B18" s="15" t="s">
        <v>91</v>
      </c>
      <c r="C18" s="20" t="s">
        <v>97</v>
      </c>
      <c r="D18" s="21">
        <v>0.1</v>
      </c>
      <c r="E18" s="21">
        <v>0.1</v>
      </c>
      <c r="F18" s="21">
        <v>7.4999999999999997E-2</v>
      </c>
      <c r="G18" s="21">
        <v>0.05</v>
      </c>
      <c r="H18" s="21">
        <v>2.5000000000000001E-2</v>
      </c>
      <c r="I18" s="21">
        <v>0.02</v>
      </c>
    </row>
    <row r="19" spans="1:9" s="3" customFormat="1" ht="24" customHeight="1" x14ac:dyDescent="0.3">
      <c r="A19" s="14" t="s">
        <v>109</v>
      </c>
      <c r="B19" s="15" t="s">
        <v>110</v>
      </c>
      <c r="C19" s="20" t="s">
        <v>97</v>
      </c>
      <c r="D19" s="21">
        <v>0.1</v>
      </c>
      <c r="E19" s="21">
        <v>0.1</v>
      </c>
      <c r="F19" s="21">
        <v>7.4999999999999997E-2</v>
      </c>
      <c r="G19" s="21">
        <v>0.05</v>
      </c>
      <c r="H19" s="21">
        <v>2.5000000000000001E-2</v>
      </c>
      <c r="I19" s="21">
        <v>0.02</v>
      </c>
    </row>
    <row r="20" spans="1:9" ht="24" customHeight="1" x14ac:dyDescent="0.3">
      <c r="A20" s="22" t="s">
        <v>93</v>
      </c>
      <c r="B20" s="23"/>
      <c r="C20" s="23"/>
      <c r="D20" s="24">
        <f>D14+D10+D6</f>
        <v>1</v>
      </c>
      <c r="E20" s="24">
        <f t="shared" ref="E20:I20" si="3">E14+E10+E6</f>
        <v>1</v>
      </c>
      <c r="F20" s="24">
        <f t="shared" si="3"/>
        <v>1</v>
      </c>
      <c r="G20" s="24">
        <f t="shared" si="3"/>
        <v>1</v>
      </c>
      <c r="H20" s="24">
        <f t="shared" si="3"/>
        <v>1</v>
      </c>
      <c r="I20" s="24">
        <f t="shared" si="3"/>
        <v>1</v>
      </c>
    </row>
    <row r="21" spans="1:9" ht="24" customHeight="1" x14ac:dyDescent="0.3">
      <c r="A21" s="71" t="s">
        <v>64</v>
      </c>
      <c r="B21" s="71"/>
      <c r="C21" s="71"/>
      <c r="D21" s="71"/>
      <c r="E21" s="71"/>
    </row>
    <row r="22" spans="1:9" ht="24" customHeight="1" x14ac:dyDescent="0.3">
      <c r="A22" s="71" t="s">
        <v>65</v>
      </c>
      <c r="B22" s="71"/>
      <c r="C22" s="71"/>
      <c r="D22" s="71"/>
      <c r="E22" s="71"/>
    </row>
    <row r="23" spans="1:9" ht="24" customHeight="1" x14ac:dyDescent="0.3"/>
    <row r="24" spans="1:9" ht="24" customHeight="1" x14ac:dyDescent="0.3"/>
    <row r="25" spans="1:9" ht="24" customHeight="1" x14ac:dyDescent="0.3"/>
    <row r="26" spans="1:9" ht="24" customHeight="1" x14ac:dyDescent="0.4"/>
    <row r="27" spans="1:9" ht="24" customHeight="1" x14ac:dyDescent="0.4"/>
    <row r="28" spans="1:9" ht="24" customHeight="1" x14ac:dyDescent="0.4"/>
    <row r="29" spans="1:9" ht="24" customHeight="1" x14ac:dyDescent="0.4"/>
  </sheetData>
  <mergeCells count="3">
    <mergeCell ref="A3:I3"/>
    <mergeCell ref="A21:E21"/>
    <mergeCell ref="A22:E22"/>
  </mergeCells>
  <hyperlinks>
    <hyperlink ref="A1" location="'Summary Offerings'!A1" display="Return To Summary Offerings" xr:uid="{8BB071EE-6C4D-423A-8625-74C12917077A}"/>
  </hyperlinks>
  <pageMargins left="0.25" right="0.25" top="0.75" bottom="0.75" header="0.3" footer="0.3"/>
  <pageSetup scale="6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74EA5-AE93-40D9-BFD7-2C0AA2D5077B}">
  <sheetPr>
    <pageSetUpPr fitToPage="1"/>
  </sheetPr>
  <dimension ref="A1:I29"/>
  <sheetViews>
    <sheetView showGridLines="0" workbookViewId="0">
      <selection activeCell="A16" sqref="A16:XFD16"/>
    </sheetView>
  </sheetViews>
  <sheetFormatPr defaultColWidth="9.140625" defaultRowHeight="18.75" x14ac:dyDescent="0.3"/>
  <cols>
    <col min="1" max="1" width="13.85546875" style="4" customWidth="1"/>
    <col min="2" max="2" width="53.42578125" style="4" customWidth="1"/>
    <col min="3" max="3" width="25.5703125" style="4" hidden="1" customWidth="1"/>
    <col min="4" max="9" width="21.42578125" style="4" customWidth="1"/>
    <col min="10" max="16384" width="9.140625" style="4"/>
  </cols>
  <sheetData>
    <row r="1" spans="1:9" x14ac:dyDescent="0.3">
      <c r="A1" s="38" t="s">
        <v>67</v>
      </c>
    </row>
    <row r="2" spans="1:9" s="3" customFormat="1" x14ac:dyDescent="0.3"/>
    <row r="3" spans="1:9" ht="23.25" x14ac:dyDescent="0.35">
      <c r="A3" s="70" t="s">
        <v>122</v>
      </c>
      <c r="B3" s="70"/>
      <c r="C3" s="70"/>
      <c r="D3" s="70"/>
      <c r="E3" s="70"/>
      <c r="F3" s="70"/>
      <c r="G3" s="70"/>
      <c r="H3" s="70"/>
      <c r="I3" s="70"/>
    </row>
    <row r="4" spans="1:9" s="3" customFormat="1" x14ac:dyDescent="0.3"/>
    <row r="5" spans="1:9" s="10" customFormat="1" ht="45" customHeight="1" x14ac:dyDescent="0.25">
      <c r="A5" s="5" t="s">
        <v>69</v>
      </c>
      <c r="B5" s="6" t="s">
        <v>70</v>
      </c>
      <c r="C5" s="6" t="s">
        <v>71</v>
      </c>
      <c r="D5" s="7" t="s">
        <v>72</v>
      </c>
      <c r="E5" s="8" t="s">
        <v>73</v>
      </c>
      <c r="F5" s="9" t="s">
        <v>74</v>
      </c>
      <c r="G5" s="9" t="s">
        <v>75</v>
      </c>
      <c r="H5" s="9" t="s">
        <v>76</v>
      </c>
      <c r="I5" s="9" t="s">
        <v>77</v>
      </c>
    </row>
    <row r="6" spans="1:9" ht="24" customHeight="1" x14ac:dyDescent="0.3">
      <c r="A6" s="11" t="s">
        <v>78</v>
      </c>
      <c r="B6" s="12"/>
      <c r="C6" s="12"/>
      <c r="D6" s="13">
        <f t="shared" ref="D6:I6" si="0">SUM(D7:D9)</f>
        <v>0</v>
      </c>
      <c r="E6" s="13">
        <f t="shared" si="0"/>
        <v>0.18</v>
      </c>
      <c r="F6" s="13">
        <f t="shared" si="0"/>
        <v>0.36500000000000005</v>
      </c>
      <c r="G6" s="13">
        <f t="shared" si="0"/>
        <v>0.54999999999999993</v>
      </c>
      <c r="H6" s="13">
        <f t="shared" si="0"/>
        <v>0.67500000000000004</v>
      </c>
      <c r="I6" s="13">
        <f t="shared" si="0"/>
        <v>0.76</v>
      </c>
    </row>
    <row r="7" spans="1:9" s="3" customFormat="1" ht="24" customHeight="1" x14ac:dyDescent="0.3">
      <c r="A7" s="14" t="s">
        <v>79</v>
      </c>
      <c r="B7" s="15" t="s">
        <v>80</v>
      </c>
      <c r="C7" s="15" t="s">
        <v>81</v>
      </c>
      <c r="D7" s="16">
        <v>0</v>
      </c>
      <c r="E7" s="16">
        <v>0.11700000000000001</v>
      </c>
      <c r="F7" s="16">
        <v>0.23730000000000001</v>
      </c>
      <c r="G7" s="16">
        <v>0.35749999999999998</v>
      </c>
      <c r="H7" s="16">
        <v>0.43869999999999998</v>
      </c>
      <c r="I7" s="16">
        <v>0.49399999999999999</v>
      </c>
    </row>
    <row r="8" spans="1:9" s="3" customFormat="1" ht="24" customHeight="1" x14ac:dyDescent="0.3">
      <c r="A8" s="14" t="s">
        <v>99</v>
      </c>
      <c r="B8" s="15" t="s">
        <v>100</v>
      </c>
      <c r="C8" s="20" t="s">
        <v>101</v>
      </c>
      <c r="D8" s="16">
        <v>0</v>
      </c>
      <c r="E8" s="16">
        <v>3.5999999999999997E-2</v>
      </c>
      <c r="F8" s="16">
        <v>5.4699999999999999E-2</v>
      </c>
      <c r="G8" s="16">
        <v>0.11</v>
      </c>
      <c r="H8" s="16">
        <v>0.1013</v>
      </c>
      <c r="I8" s="16">
        <v>0.114</v>
      </c>
    </row>
    <row r="9" spans="1:9" s="3" customFormat="1" ht="24" customHeight="1" x14ac:dyDescent="0.3">
      <c r="A9" s="14" t="s">
        <v>102</v>
      </c>
      <c r="B9" s="15" t="s">
        <v>103</v>
      </c>
      <c r="C9" s="20" t="s">
        <v>104</v>
      </c>
      <c r="D9" s="16">
        <v>0</v>
      </c>
      <c r="E9" s="16">
        <v>2.7E-2</v>
      </c>
      <c r="F9" s="16">
        <v>7.2999999999999995E-2</v>
      </c>
      <c r="G9" s="16">
        <v>8.2500000000000004E-2</v>
      </c>
      <c r="H9" s="16">
        <v>0.13500000000000001</v>
      </c>
      <c r="I9" s="16">
        <v>0.152</v>
      </c>
    </row>
    <row r="10" spans="1:9" ht="24" customHeight="1" x14ac:dyDescent="0.3">
      <c r="A10" s="11" t="s">
        <v>82</v>
      </c>
      <c r="B10" s="12"/>
      <c r="C10" s="17"/>
      <c r="D10" s="13">
        <f t="shared" ref="D10:I10" si="1">SUM(D11:D12)</f>
        <v>0.7</v>
      </c>
      <c r="E10" s="13">
        <f t="shared" si="1"/>
        <v>0.5</v>
      </c>
      <c r="F10" s="13">
        <f t="shared" si="1"/>
        <v>0.35</v>
      </c>
      <c r="G10" s="13">
        <f t="shared" si="1"/>
        <v>0.2</v>
      </c>
      <c r="H10" s="13">
        <f t="shared" si="1"/>
        <v>0.1</v>
      </c>
      <c r="I10" s="13">
        <f t="shared" si="1"/>
        <v>0</v>
      </c>
    </row>
    <row r="11" spans="1:9" s="3" customFormat="1" ht="24" customHeight="1" x14ac:dyDescent="0.3">
      <c r="A11" s="14" t="s">
        <v>112</v>
      </c>
      <c r="B11" s="15" t="s">
        <v>113</v>
      </c>
      <c r="C11" s="15" t="s">
        <v>108</v>
      </c>
      <c r="D11" s="18">
        <v>0.35</v>
      </c>
      <c r="E11" s="18">
        <v>0.25</v>
      </c>
      <c r="F11" s="18">
        <v>0.17499999999999999</v>
      </c>
      <c r="G11" s="18">
        <v>0.1</v>
      </c>
      <c r="H11" s="18">
        <v>0.05</v>
      </c>
      <c r="I11" s="18">
        <v>0</v>
      </c>
    </row>
    <row r="12" spans="1:9" s="3" customFormat="1" ht="24" customHeight="1" x14ac:dyDescent="0.3">
      <c r="A12" s="14" t="s">
        <v>95</v>
      </c>
      <c r="B12" s="15" t="s">
        <v>96</v>
      </c>
      <c r="C12" s="15" t="s">
        <v>114</v>
      </c>
      <c r="D12" s="18">
        <v>0.35</v>
      </c>
      <c r="E12" s="18">
        <v>0.25</v>
      </c>
      <c r="F12" s="18">
        <v>0.17499999999999999</v>
      </c>
      <c r="G12" s="18">
        <v>0.1</v>
      </c>
      <c r="H12" s="18">
        <v>0.05</v>
      </c>
      <c r="I12" s="18">
        <v>0</v>
      </c>
    </row>
    <row r="13" spans="1:9" ht="24" customHeight="1" x14ac:dyDescent="0.3">
      <c r="A13" s="11" t="s">
        <v>89</v>
      </c>
      <c r="B13" s="12"/>
      <c r="C13" s="17"/>
      <c r="D13" s="19">
        <f>SUM(D14:D18)</f>
        <v>0.30000000000000004</v>
      </c>
      <c r="E13" s="19">
        <f t="shared" ref="E13:I13" si="2">SUM(E14:E18)</f>
        <v>0.32000000000000006</v>
      </c>
      <c r="F13" s="19">
        <f t="shared" si="2"/>
        <v>0.28500000000000003</v>
      </c>
      <c r="G13" s="19">
        <f t="shared" si="2"/>
        <v>0.25</v>
      </c>
      <c r="H13" s="19">
        <f t="shared" si="2"/>
        <v>0.22499999999999998</v>
      </c>
      <c r="I13" s="19">
        <f t="shared" si="2"/>
        <v>0.24</v>
      </c>
    </row>
    <row r="14" spans="1:9" s="3" customFormat="1" ht="24" customHeight="1" x14ac:dyDescent="0.3">
      <c r="A14" s="14" t="s">
        <v>116</v>
      </c>
      <c r="B14" s="15" t="s">
        <v>117</v>
      </c>
      <c r="C14" s="20" t="s">
        <v>118</v>
      </c>
      <c r="D14" s="16">
        <v>0.05</v>
      </c>
      <c r="E14" s="16">
        <v>0.05</v>
      </c>
      <c r="F14" s="16">
        <v>0.05</v>
      </c>
      <c r="G14" s="16">
        <v>0.05</v>
      </c>
      <c r="H14" s="16">
        <v>0.05</v>
      </c>
      <c r="I14" s="16">
        <v>0.05</v>
      </c>
    </row>
    <row r="15" spans="1:9" s="3" customFormat="1" ht="24" customHeight="1" x14ac:dyDescent="0.3">
      <c r="A15" s="14" t="s">
        <v>119</v>
      </c>
      <c r="B15" s="15" t="s">
        <v>120</v>
      </c>
      <c r="C15" s="20" t="s">
        <v>121</v>
      </c>
      <c r="D15" s="16">
        <v>0.05</v>
      </c>
      <c r="E15" s="16">
        <v>0.05</v>
      </c>
      <c r="F15" s="16">
        <v>0.05</v>
      </c>
      <c r="G15" s="16">
        <v>0.05</v>
      </c>
      <c r="H15" s="16">
        <v>0.05</v>
      </c>
      <c r="I15" s="16">
        <v>0.05</v>
      </c>
    </row>
    <row r="16" spans="1:9" s="3" customFormat="1" ht="24" customHeight="1" x14ac:dyDescent="0.3">
      <c r="A16" s="14" t="s">
        <v>397</v>
      </c>
      <c r="B16" s="15" t="s">
        <v>398</v>
      </c>
      <c r="C16" s="20"/>
      <c r="D16" s="21">
        <v>0</v>
      </c>
      <c r="E16" s="21">
        <v>0.02</v>
      </c>
      <c r="F16" s="21">
        <v>3.5000000000000003E-2</v>
      </c>
      <c r="G16" s="21">
        <v>0.05</v>
      </c>
      <c r="H16" s="21">
        <v>7.4999999999999997E-2</v>
      </c>
      <c r="I16" s="21">
        <v>0.1</v>
      </c>
    </row>
    <row r="17" spans="1:9" s="3" customFormat="1" ht="24" customHeight="1" x14ac:dyDescent="0.3">
      <c r="A17" s="14" t="s">
        <v>90</v>
      </c>
      <c r="B17" s="15" t="s">
        <v>91</v>
      </c>
      <c r="C17" s="20" t="s">
        <v>97</v>
      </c>
      <c r="D17" s="21">
        <v>0.1</v>
      </c>
      <c r="E17" s="21">
        <v>0.1</v>
      </c>
      <c r="F17" s="21">
        <v>7.4999999999999997E-2</v>
      </c>
      <c r="G17" s="21">
        <v>0.05</v>
      </c>
      <c r="H17" s="21">
        <v>2.5000000000000001E-2</v>
      </c>
      <c r="I17" s="21">
        <v>0.02</v>
      </c>
    </row>
    <row r="18" spans="1:9" s="3" customFormat="1" ht="24" customHeight="1" x14ac:dyDescent="0.3">
      <c r="A18" s="14" t="s">
        <v>109</v>
      </c>
      <c r="B18" s="15" t="s">
        <v>110</v>
      </c>
      <c r="C18" s="20" t="s">
        <v>97</v>
      </c>
      <c r="D18" s="21">
        <v>0.1</v>
      </c>
      <c r="E18" s="21">
        <v>0.1</v>
      </c>
      <c r="F18" s="21">
        <v>7.4999999999999997E-2</v>
      </c>
      <c r="G18" s="21">
        <v>0.05</v>
      </c>
      <c r="H18" s="21">
        <v>2.5000000000000001E-2</v>
      </c>
      <c r="I18" s="21">
        <v>0.02</v>
      </c>
    </row>
    <row r="19" spans="1:9" ht="24" customHeight="1" x14ac:dyDescent="0.3">
      <c r="A19" s="22" t="s">
        <v>93</v>
      </c>
      <c r="B19" s="23"/>
      <c r="C19" s="23"/>
      <c r="D19" s="24">
        <f>D13+D10+D6</f>
        <v>1</v>
      </c>
      <c r="E19" s="24">
        <f t="shared" ref="E19:I19" si="3">E13+E10+E6</f>
        <v>1</v>
      </c>
      <c r="F19" s="24">
        <f t="shared" si="3"/>
        <v>1</v>
      </c>
      <c r="G19" s="24">
        <f t="shared" si="3"/>
        <v>1</v>
      </c>
      <c r="H19" s="24">
        <f t="shared" si="3"/>
        <v>1</v>
      </c>
      <c r="I19" s="24">
        <f t="shared" si="3"/>
        <v>1</v>
      </c>
    </row>
    <row r="20" spans="1:9" ht="24" customHeight="1" x14ac:dyDescent="0.3">
      <c r="A20" s="71" t="s">
        <v>64</v>
      </c>
      <c r="B20" s="71"/>
      <c r="C20" s="71"/>
      <c r="D20" s="71"/>
      <c r="E20" s="71"/>
    </row>
    <row r="21" spans="1:9" ht="24" customHeight="1" x14ac:dyDescent="0.3">
      <c r="A21" s="71" t="s">
        <v>65</v>
      </c>
      <c r="B21" s="71"/>
      <c r="C21" s="71"/>
      <c r="D21" s="71"/>
      <c r="E21" s="71"/>
    </row>
    <row r="22" spans="1:9" ht="24" customHeight="1" x14ac:dyDescent="0.3"/>
    <row r="23" spans="1:9" ht="24" customHeight="1" x14ac:dyDescent="0.3"/>
    <row r="24" spans="1:9" ht="24" customHeight="1" x14ac:dyDescent="0.4"/>
    <row r="25" spans="1:9" ht="24" customHeight="1" x14ac:dyDescent="0.4"/>
    <row r="26" spans="1:9" ht="24" customHeight="1" x14ac:dyDescent="0.4"/>
    <row r="27" spans="1:9" ht="24" customHeight="1" x14ac:dyDescent="0.4"/>
    <row r="28" spans="1:9" ht="24" customHeight="1" x14ac:dyDescent="0.4"/>
    <row r="29" spans="1:9" ht="24" customHeight="1" x14ac:dyDescent="0.4"/>
  </sheetData>
  <mergeCells count="3">
    <mergeCell ref="A3:I3"/>
    <mergeCell ref="A20:E20"/>
    <mergeCell ref="A21:E21"/>
  </mergeCells>
  <hyperlinks>
    <hyperlink ref="A1" location="'Summary Offerings'!A1" display="Return To Summary Offerings" xr:uid="{B82BC950-C2ED-4D44-9CCC-A27EB6B45E08}"/>
  </hyperlinks>
  <pageMargins left="0.25" right="0.25" top="0.75" bottom="0.75" header="0.3" footer="0.3"/>
  <pageSetup scale="6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373F9-2784-4CA1-974A-0311E641F8FA}">
  <sheetPr>
    <pageSetUpPr fitToPage="1"/>
  </sheetPr>
  <dimension ref="A1:O29"/>
  <sheetViews>
    <sheetView showGridLines="0" workbookViewId="0">
      <selection activeCell="E7" sqref="E7:I13"/>
    </sheetView>
  </sheetViews>
  <sheetFormatPr defaultColWidth="9.140625" defaultRowHeight="18.75" x14ac:dyDescent="0.3"/>
  <cols>
    <col min="1" max="1" width="13.85546875" style="4" customWidth="1"/>
    <col min="2" max="2" width="53.42578125" style="4" customWidth="1"/>
    <col min="3" max="3" width="24" style="4" hidden="1" customWidth="1"/>
    <col min="4" max="9" width="21.42578125" style="4" customWidth="1"/>
    <col min="10" max="11" width="13.42578125" style="4" customWidth="1"/>
    <col min="12" max="13" width="11.28515625" style="4" bestFit="1" customWidth="1"/>
    <col min="14" max="14" width="11.140625" style="4" bestFit="1" customWidth="1"/>
    <col min="15" max="16384" width="9.140625" style="4"/>
  </cols>
  <sheetData>
    <row r="1" spans="1:15" x14ac:dyDescent="0.3">
      <c r="A1" s="38" t="s">
        <v>67</v>
      </c>
    </row>
    <row r="2" spans="1:15" s="3" customFormat="1" x14ac:dyDescent="0.3"/>
    <row r="3" spans="1:15" ht="23.25" x14ac:dyDescent="0.35">
      <c r="A3" s="70" t="s">
        <v>123</v>
      </c>
      <c r="B3" s="70"/>
      <c r="C3" s="70"/>
      <c r="D3" s="70"/>
      <c r="E3" s="70"/>
      <c r="F3" s="70"/>
      <c r="G3" s="70"/>
      <c r="H3" s="70"/>
      <c r="I3" s="70"/>
    </row>
    <row r="4" spans="1:15" s="3" customFormat="1" x14ac:dyDescent="0.3"/>
    <row r="5" spans="1:15" s="10" customFormat="1" ht="45" customHeight="1" x14ac:dyDescent="0.25">
      <c r="A5" s="5" t="s">
        <v>69</v>
      </c>
      <c r="B5" s="6" t="s">
        <v>70</v>
      </c>
      <c r="C5" s="6" t="s">
        <v>71</v>
      </c>
      <c r="D5" s="7" t="s">
        <v>72</v>
      </c>
      <c r="E5" s="8" t="s">
        <v>73</v>
      </c>
      <c r="F5" s="9" t="s">
        <v>74</v>
      </c>
      <c r="G5" s="9" t="s">
        <v>75</v>
      </c>
      <c r="H5" s="9" t="s">
        <v>76</v>
      </c>
      <c r="I5" s="9" t="s">
        <v>77</v>
      </c>
    </row>
    <row r="6" spans="1:15" ht="24" customHeight="1" x14ac:dyDescent="0.3">
      <c r="A6" s="11" t="s">
        <v>78</v>
      </c>
      <c r="B6" s="12"/>
      <c r="C6" s="12"/>
      <c r="D6" s="13">
        <f t="shared" ref="D6:I6" si="0">SUM(D7:D13)</f>
        <v>0</v>
      </c>
      <c r="E6" s="13">
        <f t="shared" si="0"/>
        <v>0.18</v>
      </c>
      <c r="F6" s="13">
        <f t="shared" si="0"/>
        <v>0.36499999999999988</v>
      </c>
      <c r="G6" s="13">
        <f t="shared" si="0"/>
        <v>0.55000000000000004</v>
      </c>
      <c r="H6" s="13">
        <f t="shared" si="0"/>
        <v>0.72499999999999998</v>
      </c>
      <c r="I6" s="13">
        <f t="shared" si="0"/>
        <v>0.8</v>
      </c>
      <c r="K6" s="34"/>
    </row>
    <row r="7" spans="1:15" s="3" customFormat="1" ht="24" customHeight="1" x14ac:dyDescent="0.3">
      <c r="A7" s="14" t="s">
        <v>79</v>
      </c>
      <c r="B7" s="15" t="s">
        <v>80</v>
      </c>
      <c r="C7" s="15" t="s">
        <v>124</v>
      </c>
      <c r="D7" s="16">
        <v>0</v>
      </c>
      <c r="E7" s="16">
        <v>4.6800000000000001E-2</v>
      </c>
      <c r="F7" s="16">
        <v>9.4799999999999995E-2</v>
      </c>
      <c r="G7" s="16">
        <v>0.14299999999999999</v>
      </c>
      <c r="H7" s="16">
        <v>0.18859999999999999</v>
      </c>
      <c r="I7" s="16">
        <v>0.20800000000000002</v>
      </c>
      <c r="J7" s="32"/>
      <c r="K7" s="32"/>
      <c r="L7" s="32"/>
      <c r="M7" s="32"/>
      <c r="N7" s="32"/>
      <c r="O7" s="32"/>
    </row>
    <row r="8" spans="1:15" s="3" customFormat="1" ht="24" customHeight="1" x14ac:dyDescent="0.3">
      <c r="A8" s="14" t="s">
        <v>125</v>
      </c>
      <c r="B8" s="15" t="s">
        <v>126</v>
      </c>
      <c r="C8" s="20" t="s">
        <v>124</v>
      </c>
      <c r="D8" s="16">
        <v>0</v>
      </c>
      <c r="E8" s="16">
        <v>3.5099999999999999E-2</v>
      </c>
      <c r="F8" s="16">
        <v>7.1199999999999999E-2</v>
      </c>
      <c r="G8" s="16">
        <v>0.10730000000000001</v>
      </c>
      <c r="H8" s="16">
        <v>0.1414</v>
      </c>
      <c r="I8" s="16">
        <v>0.156</v>
      </c>
      <c r="J8" s="32"/>
      <c r="K8" s="32"/>
      <c r="L8" s="32"/>
      <c r="M8" s="32"/>
      <c r="N8" s="32"/>
      <c r="O8" s="32"/>
    </row>
    <row r="9" spans="1:15" s="3" customFormat="1" ht="24" customHeight="1" x14ac:dyDescent="0.3">
      <c r="A9" s="14" t="s">
        <v>127</v>
      </c>
      <c r="B9" s="15" t="s">
        <v>128</v>
      </c>
      <c r="C9" s="20" t="s">
        <v>124</v>
      </c>
      <c r="D9" s="16">
        <v>0</v>
      </c>
      <c r="E9" s="16">
        <v>3.5099999999999999E-2</v>
      </c>
      <c r="F9" s="16">
        <v>7.1199999999999999E-2</v>
      </c>
      <c r="G9" s="16">
        <v>0.10730000000000001</v>
      </c>
      <c r="H9" s="16">
        <v>0.1414</v>
      </c>
      <c r="I9" s="16">
        <v>0.156</v>
      </c>
      <c r="J9" s="32"/>
      <c r="K9" s="32"/>
      <c r="L9" s="32"/>
      <c r="M9" s="32"/>
      <c r="N9" s="32"/>
      <c r="O9" s="32"/>
    </row>
    <row r="10" spans="1:15" s="3" customFormat="1" ht="24" customHeight="1" x14ac:dyDescent="0.3">
      <c r="A10" s="14" t="s">
        <v>395</v>
      </c>
      <c r="B10" s="15" t="s">
        <v>396</v>
      </c>
      <c r="C10" s="20" t="s">
        <v>129</v>
      </c>
      <c r="D10" s="16">
        <v>0</v>
      </c>
      <c r="E10" s="16">
        <v>1.35E-2</v>
      </c>
      <c r="F10" s="16">
        <v>2.7400000000000001E-2</v>
      </c>
      <c r="G10" s="16">
        <v>4.1200000000000001E-2</v>
      </c>
      <c r="H10" s="16">
        <v>5.4300000000000001E-2</v>
      </c>
      <c r="I10" s="16">
        <v>0.06</v>
      </c>
      <c r="J10" s="32"/>
      <c r="K10" s="32"/>
      <c r="L10" s="32"/>
      <c r="M10" s="32"/>
      <c r="N10" s="32"/>
      <c r="O10" s="32"/>
    </row>
    <row r="11" spans="1:15" s="3" customFormat="1" ht="24" customHeight="1" x14ac:dyDescent="0.3">
      <c r="A11" s="14" t="s">
        <v>130</v>
      </c>
      <c r="B11" s="15" t="s">
        <v>131</v>
      </c>
      <c r="C11" s="15" t="s">
        <v>132</v>
      </c>
      <c r="D11" s="16">
        <v>0</v>
      </c>
      <c r="E11" s="16">
        <v>1.35E-2</v>
      </c>
      <c r="F11" s="16">
        <v>2.7400000000000001E-2</v>
      </c>
      <c r="G11" s="16">
        <v>4.1200000000000001E-2</v>
      </c>
      <c r="H11" s="16">
        <v>5.4300000000000001E-2</v>
      </c>
      <c r="I11" s="16">
        <v>0.06</v>
      </c>
      <c r="J11" s="32"/>
      <c r="K11" s="32"/>
      <c r="L11" s="32"/>
      <c r="M11" s="32"/>
      <c r="N11" s="32"/>
      <c r="O11" s="32"/>
    </row>
    <row r="12" spans="1:15" s="3" customFormat="1" ht="24" customHeight="1" x14ac:dyDescent="0.3">
      <c r="A12" s="14" t="s">
        <v>102</v>
      </c>
      <c r="B12" s="15" t="s">
        <v>103</v>
      </c>
      <c r="C12" s="15" t="s">
        <v>133</v>
      </c>
      <c r="D12" s="16">
        <v>0</v>
      </c>
      <c r="E12" s="16">
        <v>1.7999999999999999E-2</v>
      </c>
      <c r="F12" s="16">
        <v>3.6499999999999998E-2</v>
      </c>
      <c r="G12" s="16">
        <v>5.5E-2</v>
      </c>
      <c r="H12" s="16">
        <v>7.2499999999999995E-2</v>
      </c>
      <c r="I12" s="16">
        <v>0.08</v>
      </c>
      <c r="J12" s="32"/>
      <c r="K12" s="32"/>
      <c r="L12" s="32"/>
      <c r="M12" s="32"/>
      <c r="N12" s="32"/>
      <c r="O12" s="32"/>
    </row>
    <row r="13" spans="1:15" s="3" customFormat="1" ht="24" customHeight="1" x14ac:dyDescent="0.3">
      <c r="A13" s="14" t="s">
        <v>134</v>
      </c>
      <c r="B13" s="15" t="s">
        <v>135</v>
      </c>
      <c r="C13" s="20" t="s">
        <v>133</v>
      </c>
      <c r="D13" s="16">
        <v>0</v>
      </c>
      <c r="E13" s="16">
        <v>1.7999999999999999E-2</v>
      </c>
      <c r="F13" s="16">
        <v>3.6499999999999998E-2</v>
      </c>
      <c r="G13" s="16">
        <v>5.5E-2</v>
      </c>
      <c r="H13" s="16">
        <v>7.2499999999999995E-2</v>
      </c>
      <c r="I13" s="16">
        <v>0.08</v>
      </c>
      <c r="J13" s="32"/>
      <c r="K13" s="32"/>
    </row>
    <row r="14" spans="1:15" ht="24" customHeight="1" x14ac:dyDescent="0.3">
      <c r="A14" s="11" t="s">
        <v>82</v>
      </c>
      <c r="B14" s="12"/>
      <c r="C14" s="25"/>
      <c r="D14" s="13">
        <f t="shared" ref="D14:I14" si="1">SUM(D15:D20)</f>
        <v>0.90000000000000013</v>
      </c>
      <c r="E14" s="13">
        <f t="shared" si="1"/>
        <v>0.6</v>
      </c>
      <c r="F14" s="13">
        <f t="shared" si="1"/>
        <v>0.40000000000000008</v>
      </c>
      <c r="G14" s="13">
        <f t="shared" si="1"/>
        <v>0.20000000000000004</v>
      </c>
      <c r="H14" s="13">
        <f t="shared" si="1"/>
        <v>0</v>
      </c>
      <c r="I14" s="13">
        <f t="shared" si="1"/>
        <v>0</v>
      </c>
      <c r="K14" s="34"/>
    </row>
    <row r="15" spans="1:15" s="3" customFormat="1" ht="24" customHeight="1" x14ac:dyDescent="0.3">
      <c r="A15" s="14" t="s">
        <v>83</v>
      </c>
      <c r="B15" s="15" t="s">
        <v>84</v>
      </c>
      <c r="C15" s="15" t="s">
        <v>136</v>
      </c>
      <c r="D15" s="18">
        <v>0.22500000000000006</v>
      </c>
      <c r="E15" s="18">
        <v>0.15000000000000002</v>
      </c>
      <c r="F15" s="18">
        <v>0.10000000000000003</v>
      </c>
      <c r="G15" s="18">
        <v>5.0000000000000017E-2</v>
      </c>
      <c r="H15" s="18">
        <v>0</v>
      </c>
      <c r="I15" s="18">
        <v>0</v>
      </c>
      <c r="J15" s="35"/>
      <c r="K15" s="32"/>
    </row>
    <row r="16" spans="1:15" s="3" customFormat="1" ht="24" customHeight="1" x14ac:dyDescent="0.3">
      <c r="A16" s="14" t="s">
        <v>106</v>
      </c>
      <c r="B16" s="15" t="s">
        <v>107</v>
      </c>
      <c r="C16" s="15" t="s">
        <v>136</v>
      </c>
      <c r="D16" s="18">
        <v>0.13500000000000004</v>
      </c>
      <c r="E16" s="18">
        <v>9.0000000000000011E-2</v>
      </c>
      <c r="F16" s="18">
        <v>6.0000000000000012E-2</v>
      </c>
      <c r="G16" s="18">
        <v>3.0000000000000006E-2</v>
      </c>
      <c r="H16" s="18">
        <v>0</v>
      </c>
      <c r="I16" s="18">
        <v>0</v>
      </c>
      <c r="J16" s="35"/>
      <c r="K16" s="32"/>
    </row>
    <row r="17" spans="1:11" s="3" customFormat="1" ht="24" customHeight="1" x14ac:dyDescent="0.3">
      <c r="A17" s="14" t="s">
        <v>137</v>
      </c>
      <c r="B17" s="15" t="s">
        <v>138</v>
      </c>
      <c r="C17" s="15" t="s">
        <v>136</v>
      </c>
      <c r="D17" s="18">
        <v>0.22500000000000006</v>
      </c>
      <c r="E17" s="18">
        <v>0.15000000000000002</v>
      </c>
      <c r="F17" s="18">
        <v>0.10000000000000003</v>
      </c>
      <c r="G17" s="18">
        <v>5.0000000000000017E-2</v>
      </c>
      <c r="H17" s="18">
        <v>0</v>
      </c>
      <c r="I17" s="18">
        <v>0</v>
      </c>
      <c r="J17" s="35"/>
      <c r="K17" s="32"/>
    </row>
    <row r="18" spans="1:11" s="3" customFormat="1" ht="24" customHeight="1" x14ac:dyDescent="0.3">
      <c r="A18" s="14" t="s">
        <v>139</v>
      </c>
      <c r="B18" s="15" t="s">
        <v>140</v>
      </c>
      <c r="C18" s="15" t="s">
        <v>136</v>
      </c>
      <c r="D18" s="18">
        <v>9.0000000000000011E-2</v>
      </c>
      <c r="E18" s="18">
        <v>0.06</v>
      </c>
      <c r="F18" s="18">
        <v>4.0000000000000008E-2</v>
      </c>
      <c r="G18" s="18">
        <v>2.0000000000000004E-2</v>
      </c>
      <c r="H18" s="18">
        <v>0</v>
      </c>
      <c r="I18" s="18">
        <v>0</v>
      </c>
      <c r="J18" s="35"/>
      <c r="K18" s="32"/>
    </row>
    <row r="19" spans="1:11" s="3" customFormat="1" ht="24" customHeight="1" x14ac:dyDescent="0.3">
      <c r="A19" s="14" t="s">
        <v>141</v>
      </c>
      <c r="B19" s="15" t="s">
        <v>142</v>
      </c>
      <c r="C19" s="15" t="s">
        <v>136</v>
      </c>
      <c r="D19" s="18">
        <v>9.0000000000000011E-2</v>
      </c>
      <c r="E19" s="18">
        <v>0.06</v>
      </c>
      <c r="F19" s="18">
        <v>4.0000000000000008E-2</v>
      </c>
      <c r="G19" s="18">
        <v>2.0000000000000004E-2</v>
      </c>
      <c r="H19" s="18">
        <v>0</v>
      </c>
      <c r="I19" s="18">
        <v>0</v>
      </c>
      <c r="J19" s="35"/>
      <c r="K19" s="32"/>
    </row>
    <row r="20" spans="1:11" s="3" customFormat="1" ht="24" customHeight="1" x14ac:dyDescent="0.3">
      <c r="A20" s="14" t="s">
        <v>86</v>
      </c>
      <c r="B20" s="15" t="s">
        <v>87</v>
      </c>
      <c r="C20" s="15" t="s">
        <v>136</v>
      </c>
      <c r="D20" s="18">
        <v>0.13500000000000004</v>
      </c>
      <c r="E20" s="18">
        <v>9.0000000000000011E-2</v>
      </c>
      <c r="F20" s="18">
        <v>6.0000000000000012E-2</v>
      </c>
      <c r="G20" s="18">
        <v>3.0000000000000006E-2</v>
      </c>
      <c r="H20" s="18">
        <v>0</v>
      </c>
      <c r="I20" s="18">
        <v>0</v>
      </c>
      <c r="J20" s="35"/>
      <c r="K20" s="32"/>
    </row>
    <row r="21" spans="1:11" ht="24" customHeight="1" x14ac:dyDescent="0.3">
      <c r="A21" s="11" t="s">
        <v>89</v>
      </c>
      <c r="B21" s="12"/>
      <c r="C21" s="25"/>
      <c r="D21" s="19">
        <f t="shared" ref="D21:I21" si="2">SUM(D22:D24)</f>
        <v>0.1</v>
      </c>
      <c r="E21" s="19">
        <f t="shared" si="2"/>
        <v>0.22000000000000003</v>
      </c>
      <c r="F21" s="19">
        <f t="shared" si="2"/>
        <v>0.23500000000000001</v>
      </c>
      <c r="G21" s="19">
        <f t="shared" si="2"/>
        <v>0.25</v>
      </c>
      <c r="H21" s="19">
        <f t="shared" si="2"/>
        <v>0.27500000000000002</v>
      </c>
      <c r="I21" s="19">
        <f t="shared" si="2"/>
        <v>0.2</v>
      </c>
      <c r="K21" s="27"/>
    </row>
    <row r="22" spans="1:11" s="3" customFormat="1" ht="24" customHeight="1" x14ac:dyDescent="0.3">
      <c r="A22" s="14" t="s">
        <v>90</v>
      </c>
      <c r="B22" s="15" t="s">
        <v>91</v>
      </c>
      <c r="C22" s="20" t="s">
        <v>97</v>
      </c>
      <c r="D22" s="21">
        <v>0.05</v>
      </c>
      <c r="E22" s="21">
        <v>0.1</v>
      </c>
      <c r="F22" s="21">
        <v>0.1</v>
      </c>
      <c r="G22" s="21">
        <v>0.1</v>
      </c>
      <c r="H22" s="21">
        <v>0.1</v>
      </c>
      <c r="I22" s="21">
        <v>0.05</v>
      </c>
      <c r="K22" s="27"/>
    </row>
    <row r="23" spans="1:11" s="3" customFormat="1" ht="24" customHeight="1" x14ac:dyDescent="0.3">
      <c r="A23" s="14" t="s">
        <v>397</v>
      </c>
      <c r="B23" s="15" t="s">
        <v>398</v>
      </c>
      <c r="C23" s="20"/>
      <c r="D23" s="21">
        <v>0</v>
      </c>
      <c r="E23" s="21">
        <v>0.02</v>
      </c>
      <c r="F23" s="21">
        <v>3.5000000000000003E-2</v>
      </c>
      <c r="G23" s="21">
        <v>0.05</v>
      </c>
      <c r="H23" s="21">
        <v>7.4999999999999997E-2</v>
      </c>
      <c r="I23" s="21">
        <v>0.1</v>
      </c>
    </row>
    <row r="24" spans="1:11" s="3" customFormat="1" ht="24" customHeight="1" x14ac:dyDescent="0.4">
      <c r="A24" s="14" t="s">
        <v>109</v>
      </c>
      <c r="B24" s="15" t="s">
        <v>110</v>
      </c>
      <c r="C24" s="20" t="s">
        <v>97</v>
      </c>
      <c r="D24" s="21">
        <v>0.05</v>
      </c>
      <c r="E24" s="21">
        <v>0.1</v>
      </c>
      <c r="F24" s="21">
        <v>0.1</v>
      </c>
      <c r="G24" s="21">
        <v>0.1</v>
      </c>
      <c r="H24" s="21">
        <v>0.1</v>
      </c>
      <c r="I24" s="21">
        <v>0.05</v>
      </c>
      <c r="K24" s="27"/>
    </row>
    <row r="25" spans="1:11" ht="24" customHeight="1" x14ac:dyDescent="0.4">
      <c r="A25" s="22" t="s">
        <v>93</v>
      </c>
      <c r="B25" s="23"/>
      <c r="C25" s="23"/>
      <c r="D25" s="24">
        <f t="shared" ref="D25:I25" si="3">D21+D14+D6</f>
        <v>1.0000000000000002</v>
      </c>
      <c r="E25" s="24">
        <f t="shared" si="3"/>
        <v>1</v>
      </c>
      <c r="F25" s="24">
        <f t="shared" si="3"/>
        <v>1</v>
      </c>
      <c r="G25" s="24">
        <f t="shared" si="3"/>
        <v>1</v>
      </c>
      <c r="H25" s="24">
        <f t="shared" si="3"/>
        <v>1</v>
      </c>
      <c r="I25" s="24">
        <f t="shared" si="3"/>
        <v>1</v>
      </c>
      <c r="K25" s="27"/>
    </row>
    <row r="26" spans="1:11" ht="24" customHeight="1" x14ac:dyDescent="0.4">
      <c r="A26" s="71" t="s">
        <v>64</v>
      </c>
      <c r="B26" s="71"/>
      <c r="C26" s="71"/>
      <c r="D26" s="71"/>
      <c r="E26" s="71"/>
      <c r="K26" s="27"/>
    </row>
    <row r="27" spans="1:11" ht="24" customHeight="1" x14ac:dyDescent="0.4">
      <c r="A27" s="71" t="s">
        <v>65</v>
      </c>
      <c r="B27" s="71"/>
      <c r="C27" s="71"/>
      <c r="D27" s="71"/>
      <c r="E27" s="71"/>
    </row>
    <row r="28" spans="1:11" ht="24" customHeight="1" x14ac:dyDescent="0.4"/>
    <row r="29" spans="1:11" ht="24" customHeight="1" x14ac:dyDescent="0.4"/>
  </sheetData>
  <mergeCells count="3">
    <mergeCell ref="A3:I3"/>
    <mergeCell ref="A26:E26"/>
    <mergeCell ref="A27:E27"/>
  </mergeCells>
  <hyperlinks>
    <hyperlink ref="A1" location="'Summary Offerings'!A1" display="Return To Summary Offerings" xr:uid="{5F4C4E69-155B-4763-B2E9-A44E4F172C51}"/>
  </hyperlinks>
  <pageMargins left="0.25" right="0.25" top="0.75" bottom="0.75" header="0.3" footer="0.3"/>
  <pageSetup scale="6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19376-D3FD-4DCB-8F3F-AFE861DF36D6}">
  <sheetPr>
    <pageSetUpPr fitToPage="1"/>
  </sheetPr>
  <dimension ref="A1:N29"/>
  <sheetViews>
    <sheetView showGridLines="0" topLeftCell="A3" workbookViewId="0">
      <selection activeCell="A13" sqref="A13"/>
    </sheetView>
  </sheetViews>
  <sheetFormatPr defaultColWidth="9.140625" defaultRowHeight="18.75" x14ac:dyDescent="0.3"/>
  <cols>
    <col min="1" max="1" width="13.85546875" style="4" customWidth="1"/>
    <col min="2" max="2" width="53.42578125" style="4" customWidth="1"/>
    <col min="3" max="3" width="18.7109375" style="4" hidden="1" customWidth="1"/>
    <col min="4" max="9" width="21.42578125" style="4" customWidth="1"/>
    <col min="10" max="10" width="13.140625" style="4" customWidth="1"/>
    <col min="11" max="11" width="13" style="4" customWidth="1"/>
    <col min="12" max="12" width="12.85546875" style="4" bestFit="1" customWidth="1"/>
    <col min="13" max="13" width="11.28515625" style="4" bestFit="1" customWidth="1"/>
    <col min="14" max="14" width="11.140625" style="4" bestFit="1" customWidth="1"/>
    <col min="15" max="16384" width="9.140625" style="4"/>
  </cols>
  <sheetData>
    <row r="1" spans="1:14" x14ac:dyDescent="0.3">
      <c r="A1" s="38" t="s">
        <v>67</v>
      </c>
    </row>
    <row r="2" spans="1:14" s="3" customFormat="1" x14ac:dyDescent="0.3"/>
    <row r="3" spans="1:14" ht="23.25" x14ac:dyDescent="0.35">
      <c r="A3" s="70" t="s">
        <v>143</v>
      </c>
      <c r="B3" s="70"/>
      <c r="C3" s="70"/>
      <c r="D3" s="70"/>
      <c r="E3" s="70"/>
      <c r="F3" s="70"/>
      <c r="G3" s="70"/>
      <c r="H3" s="70"/>
      <c r="I3" s="70"/>
    </row>
    <row r="4" spans="1:14" s="3" customFormat="1" x14ac:dyDescent="0.3"/>
    <row r="5" spans="1:14" s="10" customFormat="1" ht="45" customHeight="1" x14ac:dyDescent="0.25">
      <c r="A5" s="5" t="s">
        <v>69</v>
      </c>
      <c r="B5" s="6" t="s">
        <v>70</v>
      </c>
      <c r="C5" s="6" t="s">
        <v>71</v>
      </c>
      <c r="D5" s="7" t="s">
        <v>72</v>
      </c>
      <c r="E5" s="8" t="s">
        <v>73</v>
      </c>
      <c r="F5" s="9" t="s">
        <v>74</v>
      </c>
      <c r="G5" s="9" t="s">
        <v>75</v>
      </c>
      <c r="H5" s="9" t="s">
        <v>76</v>
      </c>
      <c r="I5" s="9" t="s">
        <v>77</v>
      </c>
    </row>
    <row r="6" spans="1:14" ht="24" customHeight="1" x14ac:dyDescent="0.3">
      <c r="A6" s="11" t="s">
        <v>78</v>
      </c>
      <c r="B6" s="12"/>
      <c r="C6" s="12"/>
      <c r="D6" s="13">
        <f t="shared" ref="D6:I6" si="0">SUM(D7:D13)</f>
        <v>0</v>
      </c>
      <c r="E6" s="13">
        <f t="shared" si="0"/>
        <v>0.18</v>
      </c>
      <c r="F6" s="13">
        <f t="shared" si="0"/>
        <v>0.36499999999999988</v>
      </c>
      <c r="G6" s="13">
        <f t="shared" si="0"/>
        <v>0.55000000000000004</v>
      </c>
      <c r="H6" s="13">
        <f t="shared" si="0"/>
        <v>0.72499999999999998</v>
      </c>
      <c r="I6" s="13">
        <f t="shared" si="0"/>
        <v>0.8</v>
      </c>
      <c r="K6" s="34"/>
    </row>
    <row r="7" spans="1:14" s="3" customFormat="1" ht="24" customHeight="1" x14ac:dyDescent="0.3">
      <c r="A7" s="14" t="s">
        <v>79</v>
      </c>
      <c r="B7" s="15" t="s">
        <v>80</v>
      </c>
      <c r="C7" s="15" t="s">
        <v>124</v>
      </c>
      <c r="D7" s="16">
        <v>0</v>
      </c>
      <c r="E7" s="16">
        <v>4.6800000000000001E-2</v>
      </c>
      <c r="F7" s="16">
        <v>9.4799999999999995E-2</v>
      </c>
      <c r="G7" s="16">
        <v>0.14299999999999999</v>
      </c>
      <c r="H7" s="16">
        <v>0.18859999999999999</v>
      </c>
      <c r="I7" s="16">
        <v>0.20800000000000002</v>
      </c>
      <c r="K7" s="32"/>
      <c r="L7" s="32"/>
      <c r="M7" s="32"/>
      <c r="N7" s="32"/>
    </row>
    <row r="8" spans="1:14" s="3" customFormat="1" ht="24" customHeight="1" x14ac:dyDescent="0.3">
      <c r="A8" s="14" t="s">
        <v>125</v>
      </c>
      <c r="B8" s="15" t="s">
        <v>126</v>
      </c>
      <c r="C8" s="20" t="s">
        <v>124</v>
      </c>
      <c r="D8" s="16">
        <v>0</v>
      </c>
      <c r="E8" s="16">
        <v>3.5099999999999999E-2</v>
      </c>
      <c r="F8" s="16">
        <v>7.1199999999999999E-2</v>
      </c>
      <c r="G8" s="16">
        <v>0.10730000000000001</v>
      </c>
      <c r="H8" s="16">
        <v>0.1414</v>
      </c>
      <c r="I8" s="16">
        <v>0.156</v>
      </c>
      <c r="K8" s="32"/>
      <c r="L8" s="32"/>
      <c r="M8" s="32"/>
      <c r="N8" s="32"/>
    </row>
    <row r="9" spans="1:14" s="3" customFormat="1" ht="24" customHeight="1" x14ac:dyDescent="0.3">
      <c r="A9" s="14" t="s">
        <v>127</v>
      </c>
      <c r="B9" s="15" t="s">
        <v>128</v>
      </c>
      <c r="C9" s="20" t="s">
        <v>124</v>
      </c>
      <c r="D9" s="16">
        <v>0</v>
      </c>
      <c r="E9" s="16">
        <v>3.5099999999999999E-2</v>
      </c>
      <c r="F9" s="16">
        <v>7.1199999999999999E-2</v>
      </c>
      <c r="G9" s="16">
        <v>0.10730000000000001</v>
      </c>
      <c r="H9" s="16">
        <v>0.1414</v>
      </c>
      <c r="I9" s="16">
        <v>0.156</v>
      </c>
      <c r="K9" s="32"/>
      <c r="L9" s="32"/>
      <c r="M9" s="32"/>
      <c r="N9" s="32"/>
    </row>
    <row r="10" spans="1:14" s="3" customFormat="1" ht="24" customHeight="1" x14ac:dyDescent="0.3">
      <c r="A10" s="14" t="s">
        <v>395</v>
      </c>
      <c r="B10" s="15" t="s">
        <v>396</v>
      </c>
      <c r="C10" s="20" t="s">
        <v>129</v>
      </c>
      <c r="D10" s="16">
        <v>0</v>
      </c>
      <c r="E10" s="16">
        <v>1.35E-2</v>
      </c>
      <c r="F10" s="16">
        <v>2.7400000000000001E-2</v>
      </c>
      <c r="G10" s="16">
        <v>4.1200000000000001E-2</v>
      </c>
      <c r="H10" s="16">
        <v>5.4300000000000001E-2</v>
      </c>
      <c r="I10" s="16">
        <v>0.06</v>
      </c>
      <c r="K10" s="32"/>
      <c r="L10" s="32"/>
      <c r="M10" s="32"/>
      <c r="N10" s="32"/>
    </row>
    <row r="11" spans="1:14" s="3" customFormat="1" ht="24" customHeight="1" x14ac:dyDescent="0.3">
      <c r="A11" s="14" t="s">
        <v>130</v>
      </c>
      <c r="B11" s="15" t="s">
        <v>131</v>
      </c>
      <c r="C11" s="15" t="s">
        <v>132</v>
      </c>
      <c r="D11" s="16">
        <v>0</v>
      </c>
      <c r="E11" s="16">
        <v>1.35E-2</v>
      </c>
      <c r="F11" s="16">
        <v>2.7400000000000001E-2</v>
      </c>
      <c r="G11" s="16">
        <v>4.1200000000000001E-2</v>
      </c>
      <c r="H11" s="16">
        <v>5.4300000000000001E-2</v>
      </c>
      <c r="I11" s="16">
        <v>0.06</v>
      </c>
      <c r="K11" s="32"/>
      <c r="L11" s="32"/>
      <c r="M11" s="32"/>
      <c r="N11" s="32"/>
    </row>
    <row r="12" spans="1:14" s="3" customFormat="1" ht="24" customHeight="1" x14ac:dyDescent="0.3">
      <c r="A12" s="14" t="s">
        <v>102</v>
      </c>
      <c r="B12" s="15" t="s">
        <v>103</v>
      </c>
      <c r="C12" s="15" t="s">
        <v>133</v>
      </c>
      <c r="D12" s="16">
        <v>0</v>
      </c>
      <c r="E12" s="16">
        <v>1.7999999999999999E-2</v>
      </c>
      <c r="F12" s="16">
        <v>3.6499999999999998E-2</v>
      </c>
      <c r="G12" s="16">
        <v>5.5E-2</v>
      </c>
      <c r="H12" s="16">
        <v>7.2499999999999995E-2</v>
      </c>
      <c r="I12" s="16">
        <v>0.08</v>
      </c>
      <c r="K12" s="32"/>
      <c r="L12" s="32"/>
      <c r="M12" s="32"/>
      <c r="N12" s="32"/>
    </row>
    <row r="13" spans="1:14" s="3" customFormat="1" ht="24" customHeight="1" x14ac:dyDescent="0.3">
      <c r="A13" s="14" t="s">
        <v>134</v>
      </c>
      <c r="B13" s="15" t="s">
        <v>135</v>
      </c>
      <c r="C13" s="20" t="s">
        <v>133</v>
      </c>
      <c r="D13" s="16">
        <v>0</v>
      </c>
      <c r="E13" s="16">
        <v>1.7999999999999999E-2</v>
      </c>
      <c r="F13" s="16">
        <v>3.6499999999999998E-2</v>
      </c>
      <c r="G13" s="16">
        <v>5.5E-2</v>
      </c>
      <c r="H13" s="16">
        <v>7.2499999999999995E-2</v>
      </c>
      <c r="I13" s="16">
        <v>0.08</v>
      </c>
      <c r="K13" s="32"/>
    </row>
    <row r="14" spans="1:14" ht="24" customHeight="1" x14ac:dyDescent="0.3">
      <c r="A14" s="11" t="s">
        <v>82</v>
      </c>
      <c r="B14" s="12"/>
      <c r="C14" s="17"/>
      <c r="D14" s="13">
        <f t="shared" ref="D14:I14" si="1">SUM(D15:D19)</f>
        <v>0.90000000000000013</v>
      </c>
      <c r="E14" s="13">
        <f t="shared" si="1"/>
        <v>0.59999999999999987</v>
      </c>
      <c r="F14" s="13">
        <f t="shared" si="1"/>
        <v>0.4</v>
      </c>
      <c r="G14" s="13">
        <f t="shared" si="1"/>
        <v>0.2</v>
      </c>
      <c r="H14" s="13">
        <f t="shared" si="1"/>
        <v>0</v>
      </c>
      <c r="I14" s="13">
        <f t="shared" si="1"/>
        <v>0</v>
      </c>
      <c r="K14" s="34"/>
    </row>
    <row r="15" spans="1:14" s="3" customFormat="1" ht="24" customHeight="1" x14ac:dyDescent="0.3">
      <c r="A15" s="14" t="s">
        <v>144</v>
      </c>
      <c r="B15" s="15" t="s">
        <v>145</v>
      </c>
      <c r="C15" s="15" t="s">
        <v>146</v>
      </c>
      <c r="D15" s="18">
        <v>9.0000000000000011E-2</v>
      </c>
      <c r="E15" s="18">
        <v>5.9999999999999991E-2</v>
      </c>
      <c r="F15" s="18">
        <v>0.04</v>
      </c>
      <c r="G15" s="18">
        <v>0.02</v>
      </c>
      <c r="H15" s="18">
        <v>0</v>
      </c>
      <c r="I15" s="18">
        <v>0</v>
      </c>
      <c r="J15" s="35"/>
      <c r="K15" s="32"/>
    </row>
    <row r="16" spans="1:14" s="3" customFormat="1" ht="24" customHeight="1" x14ac:dyDescent="0.3">
      <c r="A16" s="14" t="s">
        <v>112</v>
      </c>
      <c r="B16" s="15" t="s">
        <v>113</v>
      </c>
      <c r="C16" s="15" t="s">
        <v>146</v>
      </c>
      <c r="D16" s="18">
        <v>0.27000000000000007</v>
      </c>
      <c r="E16" s="18">
        <v>0.18000000000000002</v>
      </c>
      <c r="F16" s="18">
        <v>0.12000000000000002</v>
      </c>
      <c r="G16" s="18">
        <v>6.0000000000000012E-2</v>
      </c>
      <c r="H16" s="18">
        <v>0</v>
      </c>
      <c r="I16" s="18">
        <v>0</v>
      </c>
      <c r="J16" s="35"/>
      <c r="K16" s="32"/>
    </row>
    <row r="17" spans="1:11" s="3" customFormat="1" ht="24" customHeight="1" x14ac:dyDescent="0.3">
      <c r="A17" s="14" t="s">
        <v>95</v>
      </c>
      <c r="B17" s="15" t="s">
        <v>96</v>
      </c>
      <c r="C17" s="15" t="s">
        <v>146</v>
      </c>
      <c r="D17" s="18">
        <v>0.36000000000000004</v>
      </c>
      <c r="E17" s="18">
        <v>0.23999999999999996</v>
      </c>
      <c r="F17" s="18">
        <v>0.16</v>
      </c>
      <c r="G17" s="18">
        <v>0.08</v>
      </c>
      <c r="H17" s="18">
        <v>0</v>
      </c>
      <c r="I17" s="18">
        <v>0</v>
      </c>
      <c r="J17" s="35"/>
      <c r="K17" s="32"/>
    </row>
    <row r="18" spans="1:11" s="3" customFormat="1" ht="24" customHeight="1" x14ac:dyDescent="0.3">
      <c r="A18" s="14" t="s">
        <v>147</v>
      </c>
      <c r="B18" s="15" t="s">
        <v>148</v>
      </c>
      <c r="C18" s="15" t="s">
        <v>146</v>
      </c>
      <c r="D18" s="18">
        <v>9.0000000000000011E-2</v>
      </c>
      <c r="E18" s="18">
        <v>5.9999999999999991E-2</v>
      </c>
      <c r="F18" s="18">
        <v>0.04</v>
      </c>
      <c r="G18" s="18">
        <v>0.02</v>
      </c>
      <c r="H18" s="18">
        <v>0</v>
      </c>
      <c r="I18" s="18">
        <v>0</v>
      </c>
      <c r="J18" s="35"/>
      <c r="K18" s="32"/>
    </row>
    <row r="19" spans="1:11" s="3" customFormat="1" ht="24" customHeight="1" x14ac:dyDescent="0.3">
      <c r="A19" s="14" t="s">
        <v>149</v>
      </c>
      <c r="B19" s="15" t="s">
        <v>150</v>
      </c>
      <c r="C19" s="15" t="s">
        <v>146</v>
      </c>
      <c r="D19" s="18">
        <v>9.0000000000000011E-2</v>
      </c>
      <c r="E19" s="18">
        <v>5.9999999999999991E-2</v>
      </c>
      <c r="F19" s="18">
        <v>0.04</v>
      </c>
      <c r="G19" s="18">
        <v>0.02</v>
      </c>
      <c r="H19" s="18">
        <v>0</v>
      </c>
      <c r="I19" s="18">
        <v>0</v>
      </c>
      <c r="J19" s="35"/>
      <c r="K19" s="32"/>
    </row>
    <row r="20" spans="1:11" ht="24" customHeight="1" x14ac:dyDescent="0.3">
      <c r="A20" s="11" t="s">
        <v>89</v>
      </c>
      <c r="B20" s="12"/>
      <c r="C20" s="17"/>
      <c r="D20" s="19">
        <f t="shared" ref="D20:I20" si="2">SUM(D21:D23)</f>
        <v>0.1</v>
      </c>
      <c r="E20" s="19">
        <f t="shared" si="2"/>
        <v>0.22000000000000003</v>
      </c>
      <c r="F20" s="19">
        <f t="shared" si="2"/>
        <v>0.23500000000000001</v>
      </c>
      <c r="G20" s="19">
        <f t="shared" si="2"/>
        <v>0.25</v>
      </c>
      <c r="H20" s="19">
        <f t="shared" si="2"/>
        <v>0.27500000000000002</v>
      </c>
      <c r="I20" s="19">
        <f t="shared" si="2"/>
        <v>0.2</v>
      </c>
    </row>
    <row r="21" spans="1:11" s="3" customFormat="1" ht="24" customHeight="1" x14ac:dyDescent="0.3">
      <c r="A21" s="14" t="s">
        <v>90</v>
      </c>
      <c r="B21" s="15" t="s">
        <v>91</v>
      </c>
      <c r="C21" s="20" t="s">
        <v>97</v>
      </c>
      <c r="D21" s="21">
        <v>0.05</v>
      </c>
      <c r="E21" s="21">
        <v>0.1</v>
      </c>
      <c r="F21" s="21">
        <v>0.1</v>
      </c>
      <c r="G21" s="21">
        <v>0.1</v>
      </c>
      <c r="H21" s="21">
        <v>0.1</v>
      </c>
      <c r="I21" s="21">
        <v>0.05</v>
      </c>
    </row>
    <row r="22" spans="1:11" s="3" customFormat="1" ht="24" customHeight="1" x14ac:dyDescent="0.3">
      <c r="A22" s="14" t="s">
        <v>397</v>
      </c>
      <c r="B22" s="15" t="s">
        <v>398</v>
      </c>
      <c r="C22" s="20"/>
      <c r="D22" s="21">
        <v>0</v>
      </c>
      <c r="E22" s="21">
        <v>0.02</v>
      </c>
      <c r="F22" s="21">
        <v>3.5000000000000003E-2</v>
      </c>
      <c r="G22" s="21">
        <v>0.05</v>
      </c>
      <c r="H22" s="21">
        <v>7.4999999999999997E-2</v>
      </c>
      <c r="I22" s="21">
        <v>0.1</v>
      </c>
    </row>
    <row r="23" spans="1:11" s="3" customFormat="1" ht="24" customHeight="1" x14ac:dyDescent="0.3">
      <c r="A23" s="14" t="s">
        <v>109</v>
      </c>
      <c r="B23" s="15" t="s">
        <v>110</v>
      </c>
      <c r="C23" s="20" t="s">
        <v>97</v>
      </c>
      <c r="D23" s="21">
        <v>0.05</v>
      </c>
      <c r="E23" s="21">
        <v>0.1</v>
      </c>
      <c r="F23" s="21">
        <v>0.1</v>
      </c>
      <c r="G23" s="21">
        <v>0.1</v>
      </c>
      <c r="H23" s="21">
        <v>0.1</v>
      </c>
      <c r="I23" s="21">
        <v>0.05</v>
      </c>
    </row>
    <row r="24" spans="1:11" ht="24" customHeight="1" x14ac:dyDescent="0.3">
      <c r="A24" s="22" t="s">
        <v>93</v>
      </c>
      <c r="B24" s="23"/>
      <c r="C24" s="23"/>
      <c r="D24" s="24">
        <f t="shared" ref="D24:I24" si="3">D20+D14+D6</f>
        <v>1.0000000000000002</v>
      </c>
      <c r="E24" s="24">
        <f t="shared" si="3"/>
        <v>0.99999999999999978</v>
      </c>
      <c r="F24" s="24">
        <f t="shared" si="3"/>
        <v>0.99999999999999989</v>
      </c>
      <c r="G24" s="24">
        <f t="shared" si="3"/>
        <v>1</v>
      </c>
      <c r="H24" s="24">
        <f t="shared" si="3"/>
        <v>1</v>
      </c>
      <c r="I24" s="24">
        <f t="shared" si="3"/>
        <v>1</v>
      </c>
    </row>
    <row r="25" spans="1:11" ht="24" customHeight="1" x14ac:dyDescent="0.3">
      <c r="A25" s="71" t="s">
        <v>64</v>
      </c>
      <c r="B25" s="71"/>
      <c r="C25" s="71"/>
      <c r="D25" s="71"/>
      <c r="E25" s="71"/>
    </row>
    <row r="26" spans="1:11" ht="24" customHeight="1" x14ac:dyDescent="0.4">
      <c r="A26" s="71" t="s">
        <v>65</v>
      </c>
      <c r="B26" s="71"/>
      <c r="C26" s="71"/>
      <c r="D26" s="71"/>
      <c r="E26" s="71"/>
    </row>
    <row r="27" spans="1:11" ht="24" customHeight="1" x14ac:dyDescent="0.4"/>
    <row r="28" spans="1:11" ht="24" customHeight="1" x14ac:dyDescent="0.4"/>
    <row r="29" spans="1:11" ht="24" customHeight="1" x14ac:dyDescent="0.4"/>
  </sheetData>
  <mergeCells count="3">
    <mergeCell ref="A3:I3"/>
    <mergeCell ref="A25:E25"/>
    <mergeCell ref="A26:E26"/>
  </mergeCells>
  <hyperlinks>
    <hyperlink ref="A1" location="'Summary Offerings'!A1" display="Return To Summary Offerings" xr:uid="{EB5CA712-CB4A-4690-9FD2-DA6214919364}"/>
  </hyperlinks>
  <pageMargins left="0.25" right="0.25" top="0.75" bottom="0.75" header="0.3" footer="0.3"/>
  <pageSetup scale="6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069A14BEC3934D9C756B7A9D9E861A" ma:contentTypeVersion="7" ma:contentTypeDescription="Create a new document." ma:contentTypeScope="" ma:versionID="8f12f7f9a56ffc3bc60d9dc802826518">
  <xsd:schema xmlns:xsd="http://www.w3.org/2001/XMLSchema" xmlns:xs="http://www.w3.org/2001/XMLSchema" xmlns:p="http://schemas.microsoft.com/office/2006/metadata/properties" xmlns:ns2="8ba1c595-9813-4141-86ee-dc5ad35c78bb" targetNamespace="http://schemas.microsoft.com/office/2006/metadata/properties" ma:root="true" ma:fieldsID="7801b4e1e1bf30066a1cf9d8f5fbba12" ns2:_="">
    <xsd:import namespace="8ba1c595-9813-4141-86ee-dc5ad35c78b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a1c595-9813-4141-86ee-dc5ad35c7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5C78694-E40F-47DE-8E99-95AE566BB6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a1c595-9813-4141-86ee-dc5ad35c78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5C9EB8-3FED-4E60-9033-3D5AB9952F43}">
  <ds:schemaRefs>
    <ds:schemaRef ds:uri="http://schemas.microsoft.com/sharepoint/v3/contenttype/forms"/>
  </ds:schemaRefs>
</ds:datastoreItem>
</file>

<file path=customXml/itemProps3.xml><?xml version="1.0" encoding="utf-8"?>
<ds:datastoreItem xmlns:ds="http://schemas.openxmlformats.org/officeDocument/2006/customXml" ds:itemID="{9B650D5E-D172-45B0-9AC9-42189E8F437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22</vt:i4>
      </vt:variant>
    </vt:vector>
  </HeadingPairs>
  <TitlesOfParts>
    <vt:vector size="46" baseType="lpstr">
      <vt:lpstr>Summary Offerings</vt:lpstr>
      <vt:lpstr>Concentrated</vt:lpstr>
      <vt:lpstr>Concentrated Tax</vt:lpstr>
      <vt:lpstr>Strategic Core</vt:lpstr>
      <vt:lpstr>Strategic Core Tax</vt:lpstr>
      <vt:lpstr>Strategic w Alts</vt:lpstr>
      <vt:lpstr>Strategic w Alts Tax</vt:lpstr>
      <vt:lpstr>Estate Core</vt:lpstr>
      <vt:lpstr>Estate Core Tax</vt:lpstr>
      <vt:lpstr>Estate w Alts</vt:lpstr>
      <vt:lpstr>Estate w Alts Tax</vt:lpstr>
      <vt:lpstr>Endowment w Alts</vt:lpstr>
      <vt:lpstr>Endowment w Alts Tax</vt:lpstr>
      <vt:lpstr>Bison Objectives Distribution</vt:lpstr>
      <vt:lpstr>Bison Objectives Balanced</vt:lpstr>
      <vt:lpstr>Bison Objectives Accumulation</vt:lpstr>
      <vt:lpstr>Bison Strategies</vt:lpstr>
      <vt:lpstr>Bison American Values</vt:lpstr>
      <vt:lpstr>LS- OVLs Strategic</vt:lpstr>
      <vt:lpstr>LS- OVLs Strategic Tax</vt:lpstr>
      <vt:lpstr>LS- OVLs Estate w Alts</vt:lpstr>
      <vt:lpstr>LS- OVLs Estate w Alts TS</vt:lpstr>
      <vt:lpstr>LS- OVLs Endowment w Alts</vt:lpstr>
      <vt:lpstr>LS- OVLs Endowment w Alts TS</vt:lpstr>
      <vt:lpstr>'Bison Objectives Accumulation'!Print_Area</vt:lpstr>
      <vt:lpstr>'Bison Objectives Balanced'!Print_Area</vt:lpstr>
      <vt:lpstr>'Bison Objectives Distribution'!Print_Area</vt:lpstr>
      <vt:lpstr>Concentrated!Print_Area</vt:lpstr>
      <vt:lpstr>'Concentrated Tax'!Print_Area</vt:lpstr>
      <vt:lpstr>'Endowment w Alts'!Print_Area</vt:lpstr>
      <vt:lpstr>'Endowment w Alts Tax'!Print_Area</vt:lpstr>
      <vt:lpstr>'Estate Core'!Print_Area</vt:lpstr>
      <vt:lpstr>'Estate Core Tax'!Print_Area</vt:lpstr>
      <vt:lpstr>'Estate w Alts'!Print_Area</vt:lpstr>
      <vt:lpstr>'Estate w Alts Tax'!Print_Area</vt:lpstr>
      <vt:lpstr>'LS- OVLs Endowment w Alts'!Print_Area</vt:lpstr>
      <vt:lpstr>'LS- OVLs Endowment w Alts TS'!Print_Area</vt:lpstr>
      <vt:lpstr>'LS- OVLs Estate w Alts'!Print_Area</vt:lpstr>
      <vt:lpstr>'LS- OVLs Estate w Alts TS'!Print_Area</vt:lpstr>
      <vt:lpstr>'LS- OVLs Strategic'!Print_Area</vt:lpstr>
      <vt:lpstr>'LS- OVLs Strategic Tax'!Print_Area</vt:lpstr>
      <vt:lpstr>'Strategic Core'!Print_Area</vt:lpstr>
      <vt:lpstr>'Strategic Core Tax'!Print_Area</vt:lpstr>
      <vt:lpstr>'Strategic w Alts'!Print_Area</vt:lpstr>
      <vt:lpstr>'Strategic w Alts Tax'!Print_Area</vt:lpstr>
      <vt:lpstr>'Summary Offerings'!Print_Area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 Boller</dc:creator>
  <cp:keywords/>
  <dc:description/>
  <cp:lastModifiedBy>Miguel Urena</cp:lastModifiedBy>
  <cp:revision/>
  <dcterms:created xsi:type="dcterms:W3CDTF">2025-02-02T22:56:01Z</dcterms:created>
  <dcterms:modified xsi:type="dcterms:W3CDTF">2026-01-23T19:08:36Z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0x01010093069A14BEC3934D9C756B7A9D9E861A</vt:lpwstr>
  </property>
</Properties>
</file>